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M Meldung" sheetId="1" r:id="rId1"/>
    <sheet name="Vereine " sheetId="2" r:id="rId2"/>
    <sheet name="Klasseneinteilung " sheetId="3" r:id="rId3"/>
  </sheets>
  <externalReferences>
    <externalReference r:id="rId6"/>
  </externalReferences>
  <definedNames>
    <definedName name="_xlnm.Print_Area" localSheetId="0">'KM Meldung'!$A$1:$K$34</definedName>
    <definedName name="_xlnm.Print_Titles" localSheetId="0">'KM Meldung'!$A:$F,'KM Meldung'!$1:$9</definedName>
    <definedName name="Excel_BuiltIn__FilterDatabase">'KM Meldung'!$A$7:$F$19</definedName>
    <definedName name="Excel_BuiltIn__FilterDatabase_1_1">'KM Meldung'!$A$9:$K$19</definedName>
    <definedName name="Klassen">'[1]KM Meldung Gesamt'!#REF!</definedName>
    <definedName name="Kunde" localSheetId="2">'[1]Vereine '!$A$4:$F$28</definedName>
    <definedName name="Kunde">'Vereine '!$A$2:$F$26</definedName>
    <definedName name="Kunde1" localSheetId="2">'[1]Vereine '!$A$4:$B$28</definedName>
    <definedName name="Kunde1">'Vereine '!$A$2:$B$26</definedName>
    <definedName name="Verein">#REF!</definedName>
    <definedName name="Verein1">#REF!</definedName>
    <definedName name="Wettbewerbe">'[1]Daten'!$A$1:$A$34</definedName>
    <definedName name="WettKlasse">#REF!</definedName>
    <definedName name="Wettklassen">#REF!</definedName>
    <definedName name="Wettklassen1">'[1]Daten'!$C$1:$C$34</definedName>
  </definedNames>
  <calcPr fullCalcOnLoad="1"/>
</workbook>
</file>

<file path=xl/comments1.xml><?xml version="1.0" encoding="utf-8"?>
<comments xmlns="http://schemas.openxmlformats.org/spreadsheetml/2006/main">
  <authors>
    <author/>
    <author>Tomaschek</author>
  </authors>
  <commentList>
    <comment ref="F2" authorId="0">
      <text>
        <r>
          <rPr>
            <sz val="8"/>
            <color indexed="8"/>
            <rFont val="Tahoma"/>
            <family val="2"/>
          </rPr>
          <t xml:space="preserve">Hier bitte das Jahr eingeben, wo die Meisterschaft statt findet.
</t>
        </r>
      </text>
    </comment>
    <comment ref="C4" authorId="0">
      <text>
        <r>
          <rPr>
            <sz val="8"/>
            <color indexed="8"/>
            <rFont val="Tahoma"/>
            <family val="2"/>
          </rPr>
          <t xml:space="preserve">Bitte hier die 
Vereinsnummer 
eingeben.
</t>
        </r>
      </text>
    </comment>
    <comment ref="G1" authorId="1">
      <text>
        <r>
          <rPr>
            <b/>
            <sz val="9"/>
            <rFont val="Tahoma"/>
            <family val="2"/>
          </rPr>
          <t>E = Einzelschütze
M1 … M(n) für Mannschaftsschützen</t>
        </r>
      </text>
    </comment>
    <comment ref="E9" authorId="1">
      <text>
        <r>
          <rPr>
            <b/>
            <sz val="9"/>
            <rFont val="Tahoma"/>
            <family val="2"/>
          </rPr>
          <t>Das komplette Geburtsdatum ist nur bei Lichtpunktschützen relevant.
Ansonsten reicht das Geburtsjahr</t>
        </r>
      </text>
    </comment>
    <comment ref="D9" authorId="1">
      <text>
        <r>
          <rPr>
            <b/>
            <sz val="9"/>
            <rFont val="Tahoma"/>
            <family val="2"/>
          </rPr>
          <t>Die Mitgliedsnummer ist 9stellig anzugeben.</t>
        </r>
      </text>
    </comment>
    <comment ref="F9" authorId="1">
      <text>
        <r>
          <rPr>
            <b/>
            <sz val="9"/>
            <rFont val="Tahoma"/>
            <family val="2"/>
          </rPr>
          <t>Die Klassennummer gemäß Klasseneinteilung eingeben</t>
        </r>
      </text>
    </comment>
    <comment ref="J1" authorId="1">
      <text>
        <r>
          <rPr>
            <b/>
            <sz val="9"/>
            <rFont val="Tahoma"/>
            <family val="2"/>
          </rPr>
          <t>Die Einverständniserklärung der Eltern zur Veröffentlichung der Ergebnisse und Bildern in Internet usw. liegt im Verein vor. Nur notwendig bei Teilnehmern unter 18 Jahren.</t>
        </r>
      </text>
    </comment>
    <comment ref="H1" authorId="1">
      <text>
        <r>
          <rPr>
            <b/>
            <sz val="9"/>
            <rFont val="Tahoma"/>
            <family val="2"/>
          </rPr>
          <t>E = Einzelschütze
M1 … M(n) für Mannschaftsschützen</t>
        </r>
      </text>
    </comment>
  </commentList>
</comments>
</file>

<file path=xl/sharedStrings.xml><?xml version="1.0" encoding="utf-8"?>
<sst xmlns="http://schemas.openxmlformats.org/spreadsheetml/2006/main" count="153" uniqueCount="126">
  <si>
    <t>Kreisschützenverband Salzgitter</t>
  </si>
  <si>
    <t>Lichtpunkt</t>
  </si>
  <si>
    <t>Verein</t>
  </si>
  <si>
    <t>Verein:</t>
  </si>
  <si>
    <t>Vereinsnummer</t>
  </si>
  <si>
    <t>lfn</t>
  </si>
  <si>
    <t xml:space="preserve">Meldung an: </t>
  </si>
  <si>
    <t>Björn Kirste</t>
  </si>
  <si>
    <t>Vorname</t>
  </si>
  <si>
    <t>Name</t>
  </si>
  <si>
    <t>Mitgl.-Nr.</t>
  </si>
  <si>
    <t>Klasse</t>
  </si>
  <si>
    <t>VN</t>
  </si>
  <si>
    <t>Straße</t>
  </si>
  <si>
    <t>Plz/Ort</t>
  </si>
  <si>
    <t>Telefon</t>
  </si>
  <si>
    <t>SBr Horrido Salzgitter</t>
  </si>
  <si>
    <t>Erika Straße 46 a</t>
  </si>
  <si>
    <t>38259 Salzgitter</t>
  </si>
  <si>
    <t>SGi Ringelheim</t>
  </si>
  <si>
    <t>Björn Hinsch</t>
  </si>
  <si>
    <t>Silberkamp 41</t>
  </si>
  <si>
    <t>SGes Lebenstedt</t>
  </si>
  <si>
    <t>Norbert Stolze</t>
  </si>
  <si>
    <t>Sperlingsgasse 8</t>
  </si>
  <si>
    <t>38226 Salzgitter</t>
  </si>
  <si>
    <t>SGi Lützow Salzgitter</t>
  </si>
  <si>
    <t>Natalia Wenrich</t>
  </si>
  <si>
    <t>Dürerring 18</t>
  </si>
  <si>
    <t>38228 Salzgitter</t>
  </si>
  <si>
    <t>SK Flora Lebenstedt</t>
  </si>
  <si>
    <t>Monika Ebeling</t>
  </si>
  <si>
    <t>Siebenbürgener Straße 21</t>
  </si>
  <si>
    <t>SSpGem Lebenstedt</t>
  </si>
  <si>
    <t>Michael Könnecke</t>
  </si>
  <si>
    <t>Albert Schweizerstr. 51</t>
  </si>
  <si>
    <t>SB Lesse</t>
  </si>
  <si>
    <t>Marianne Oelmann</t>
  </si>
  <si>
    <t>Zum Hohen Tor 16</t>
  </si>
  <si>
    <t>SGem Thiede</t>
  </si>
  <si>
    <t>Ronald Albeck</t>
  </si>
  <si>
    <t>Holunderweg 18</t>
  </si>
  <si>
    <t>38239 Salzgitter</t>
  </si>
  <si>
    <t>SSpGem Hallendorf</t>
  </si>
  <si>
    <t>Roland Födisch</t>
  </si>
  <si>
    <t>Tischerkamp 14</t>
  </si>
  <si>
    <t>SK Wilh. Tell Heerte</t>
  </si>
  <si>
    <t>Helmut Schneider</t>
  </si>
  <si>
    <t>Zingelstraße</t>
  </si>
  <si>
    <t>38229 Salzgitter</t>
  </si>
  <si>
    <t>SB Horrido Lichtenberg</t>
  </si>
  <si>
    <t>Benjamin Fehr</t>
  </si>
  <si>
    <t>Pastorengasse 6</t>
  </si>
  <si>
    <t>SV Beddingen</t>
  </si>
  <si>
    <t>Thorsten Kreit</t>
  </si>
  <si>
    <t>Gartenstraße 7</t>
  </si>
  <si>
    <t>SV Barum</t>
  </si>
  <si>
    <t>Andreas Wunsch</t>
  </si>
  <si>
    <t>Burgstraße 61</t>
  </si>
  <si>
    <t>SSpGem Gitter</t>
  </si>
  <si>
    <t>Detlef Lissner</t>
  </si>
  <si>
    <t>Am Felsenkeller</t>
  </si>
  <si>
    <t>SSpGem LHB</t>
  </si>
  <si>
    <t>Martin Westendorf</t>
  </si>
  <si>
    <t>Am Hang 118</t>
  </si>
  <si>
    <t>SGes Gebhardshagen</t>
  </si>
  <si>
    <t>Erwin Ohlendorf</t>
  </si>
  <si>
    <t>Burgwall 75</t>
  </si>
  <si>
    <t>SGes Steinlah</t>
  </si>
  <si>
    <t>Maik Karkossa</t>
  </si>
  <si>
    <t>Am Walde 34</t>
  </si>
  <si>
    <t>38275 Steinlah</t>
  </si>
  <si>
    <t>TSV SZ-Thiede Bogen</t>
  </si>
  <si>
    <t>Andreas Fenske</t>
  </si>
  <si>
    <t>Salzkamp 1</t>
  </si>
  <si>
    <t>38275 Haverlah</t>
  </si>
  <si>
    <t>TSV Salzgitter Bogen</t>
  </si>
  <si>
    <t>Bejamin Iavarone</t>
  </si>
  <si>
    <t>Galgenberg 15</t>
  </si>
  <si>
    <t>0151 24050003</t>
  </si>
  <si>
    <t>SV Sauingen</t>
  </si>
  <si>
    <t>Thomas Seel</t>
  </si>
  <si>
    <t>Oststraße 6</t>
  </si>
  <si>
    <t>05300- 901451</t>
  </si>
  <si>
    <t>SV Üfingen</t>
  </si>
  <si>
    <t>Günter Behme</t>
  </si>
  <si>
    <t>Katzenwiesenring</t>
  </si>
  <si>
    <t>SSpGem Flachstöckheim</t>
  </si>
  <si>
    <t>Manfred Musiol</t>
  </si>
  <si>
    <t>Goldanger  10</t>
  </si>
  <si>
    <t>SV Westerlinde</t>
  </si>
  <si>
    <t>Ricarda Preußker</t>
  </si>
  <si>
    <t>Im Dorfe 11</t>
  </si>
  <si>
    <t>38272 Burgdorf</t>
  </si>
  <si>
    <t>Solter Schützen Gilde</t>
  </si>
  <si>
    <t>Hans-Dieter Jaczak</t>
  </si>
  <si>
    <t>Ernst-Reuter-Straße 52</t>
  </si>
  <si>
    <t>310Ges</t>
  </si>
  <si>
    <t>KSV Salzgitter Gesamt</t>
  </si>
  <si>
    <t>Klassen mit Jahrgängen für das Sportjahr</t>
  </si>
  <si>
    <t>Kl.-Nr.</t>
  </si>
  <si>
    <t>Lebensjahre</t>
  </si>
  <si>
    <t>Jahrgänge</t>
  </si>
  <si>
    <t>31Ges</t>
  </si>
  <si>
    <t>Klassen-Nr.</t>
  </si>
  <si>
    <t>Geb.-Datum</t>
  </si>
  <si>
    <t>JG1</t>
  </si>
  <si>
    <t>JG2</t>
  </si>
  <si>
    <t>JG3</t>
  </si>
  <si>
    <t>JG4</t>
  </si>
  <si>
    <t>unter</t>
  </si>
  <si>
    <t>Michael Tomaschek</t>
  </si>
  <si>
    <t>Schäferkamp 96</t>
  </si>
  <si>
    <t>schiesssportleiter@kreisschuetzenverband-salzgitter.de</t>
  </si>
  <si>
    <t>JG5</t>
  </si>
  <si>
    <t>JG6</t>
  </si>
  <si>
    <t>JG7</t>
  </si>
  <si>
    <t>mind.</t>
  </si>
  <si>
    <t>Einzel- oder Mannschaftsschütze</t>
  </si>
  <si>
    <t>Einverständniserklärung der Eltern liegt vor</t>
  </si>
  <si>
    <t>Bemerkung (Besonderheiten)</t>
  </si>
  <si>
    <t>2017</t>
  </si>
  <si>
    <t>Meldung zum LM Lichtpunkt Pistole</t>
  </si>
  <si>
    <t>Meldung zum LM Lichtpunkt Gewehr</t>
  </si>
  <si>
    <t>Meldungen zum Kreismeisterschaft Lichtpunkt Gewehr</t>
  </si>
  <si>
    <t>Adresse                 Vereins - JL: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</si>
</sst>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00"/>
  </numFmts>
  <fonts count="59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8"/>
      <name val="Arial"/>
      <family val="2"/>
    </font>
    <font>
      <u val="single"/>
      <sz val="22"/>
      <name val="Windfall"/>
      <family val="0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b/>
      <sz val="22"/>
      <name val="Tahoma"/>
      <family val="2"/>
    </font>
    <font>
      <sz val="16"/>
      <name val="Tahoma"/>
      <family val="2"/>
    </font>
    <font>
      <sz val="12"/>
      <color indexed="12"/>
      <name val="Tahoma"/>
      <family val="2"/>
    </font>
    <font>
      <b/>
      <sz val="20"/>
      <name val="Tahoma"/>
      <family val="2"/>
    </font>
    <font>
      <b/>
      <sz val="14"/>
      <name val="Tahoma"/>
      <family val="2"/>
    </font>
    <font>
      <sz val="14"/>
      <color indexed="12"/>
      <name val="Tahoma"/>
      <family val="2"/>
    </font>
    <font>
      <u val="single"/>
      <sz val="14"/>
      <color indexed="12"/>
      <name val="Tahoma"/>
      <family val="2"/>
    </font>
    <font>
      <b/>
      <sz val="14"/>
      <color indexed="12"/>
      <name val="Tahoma"/>
      <family val="2"/>
    </font>
    <font>
      <b/>
      <sz val="20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/>
    </border>
    <border>
      <left style="medium">
        <color indexed="8"/>
      </left>
      <right/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/>
    </border>
    <border>
      <left style="thin"/>
      <right style="medium">
        <color indexed="8"/>
      </right>
      <top/>
      <bottom/>
    </border>
    <border>
      <left style="thin"/>
      <right style="medium">
        <color indexed="8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medium">
        <color indexed="8"/>
      </top>
      <bottom style="thin">
        <color indexed="8"/>
      </bottom>
    </border>
    <border>
      <left/>
      <right style="thin"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/>
      <top/>
      <bottom style="thin"/>
    </border>
    <border>
      <left/>
      <right/>
      <top style="thin">
        <color indexed="8"/>
      </top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53" applyAlignment="1">
      <alignment horizontal="center"/>
      <protection/>
    </xf>
    <xf numFmtId="0" fontId="0" fillId="0" borderId="0" xfId="53">
      <alignment/>
      <protection/>
    </xf>
    <xf numFmtId="0" fontId="3" fillId="0" borderId="12" xfId="53" applyFont="1" applyBorder="1" applyAlignment="1">
      <alignment horizontal="center"/>
      <protection/>
    </xf>
    <xf numFmtId="0" fontId="3" fillId="0" borderId="13" xfId="53" applyFont="1" applyBorder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0" fillId="0" borderId="16" xfId="53" applyFont="1" applyBorder="1" applyAlignment="1">
      <alignment horizontal="center"/>
      <protection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53" applyFont="1" applyBorder="1" applyAlignment="1">
      <alignment horizontal="center"/>
      <protection/>
    </xf>
    <xf numFmtId="0" fontId="0" fillId="0" borderId="21" xfId="53" applyFont="1" applyBorder="1">
      <alignment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vertical="center"/>
    </xf>
    <xf numFmtId="0" fontId="0" fillId="0" borderId="24" xfId="54" applyBorder="1">
      <alignment/>
      <protection/>
    </xf>
    <xf numFmtId="0" fontId="0" fillId="0" borderId="25" xfId="54" applyBorder="1">
      <alignment/>
      <protection/>
    </xf>
    <xf numFmtId="0" fontId="0" fillId="0" borderId="0" xfId="54">
      <alignment/>
      <protection/>
    </xf>
    <xf numFmtId="0" fontId="0" fillId="0" borderId="26" xfId="54" applyBorder="1">
      <alignment/>
      <protection/>
    </xf>
    <xf numFmtId="0" fontId="0" fillId="0" borderId="0" xfId="54" applyBorder="1">
      <alignment/>
      <protection/>
    </xf>
    <xf numFmtId="0" fontId="0" fillId="0" borderId="27" xfId="54" applyBorder="1">
      <alignment/>
      <protection/>
    </xf>
    <xf numFmtId="0" fontId="7" fillId="0" borderId="26" xfId="54" applyFont="1" applyBorder="1">
      <alignment/>
      <protection/>
    </xf>
    <xf numFmtId="0" fontId="7" fillId="0" borderId="0" xfId="54" applyFont="1" applyBorder="1">
      <alignment/>
      <protection/>
    </xf>
    <xf numFmtId="0" fontId="9" fillId="35" borderId="28" xfId="54" applyFont="1" applyFill="1" applyBorder="1" applyAlignment="1">
      <alignment horizontal="center" vertical="center"/>
      <protection/>
    </xf>
    <xf numFmtId="0" fontId="9" fillId="35" borderId="29" xfId="54" applyFont="1" applyFill="1" applyBorder="1" applyAlignment="1">
      <alignment horizontal="center" vertical="center"/>
      <protection/>
    </xf>
    <xf numFmtId="0" fontId="7" fillId="35" borderId="30" xfId="54" applyFont="1" applyFill="1" applyBorder="1" applyAlignment="1">
      <alignment horizontal="center" vertical="center"/>
      <protection/>
    </xf>
    <xf numFmtId="0" fontId="7" fillId="35" borderId="29" xfId="54" applyFont="1" applyFill="1" applyBorder="1" applyAlignment="1">
      <alignment horizontal="center" vertical="center"/>
      <protection/>
    </xf>
    <xf numFmtId="0" fontId="7" fillId="35" borderId="31" xfId="54" applyFont="1" applyFill="1" applyBorder="1" applyAlignment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1" fillId="33" borderId="36" xfId="0" applyFont="1" applyFill="1" applyBorder="1" applyAlignment="1" applyProtection="1">
      <alignment horizontal="center" vertical="center"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11" fillId="0" borderId="38" xfId="0" applyFont="1" applyFill="1" applyBorder="1" applyAlignment="1" applyProtection="1">
      <alignment horizontal="center" vertical="center"/>
      <protection/>
    </xf>
    <xf numFmtId="49" fontId="11" fillId="36" borderId="39" xfId="0" applyNumberFormat="1" applyFont="1" applyFill="1" applyBorder="1" applyAlignment="1" applyProtection="1">
      <alignment horizontal="center" vertical="center"/>
      <protection/>
    </xf>
    <xf numFmtId="49" fontId="11" fillId="36" borderId="40" xfId="0" applyNumberFormat="1" applyFont="1" applyFill="1" applyBorder="1" applyAlignment="1" applyProtection="1">
      <alignment horizontal="center" vertical="center"/>
      <protection/>
    </xf>
    <xf numFmtId="49" fontId="11" fillId="0" borderId="41" xfId="0" applyNumberFormat="1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left"/>
      <protection/>
    </xf>
    <xf numFmtId="0" fontId="14" fillId="34" borderId="0" xfId="0" applyFont="1" applyFill="1" applyBorder="1" applyAlignment="1" applyProtection="1">
      <alignment horizontal="center"/>
      <protection/>
    </xf>
    <xf numFmtId="49" fontId="16" fillId="34" borderId="42" xfId="0" applyNumberFormat="1" applyFont="1" applyFill="1" applyBorder="1" applyAlignment="1" applyProtection="1">
      <alignment horizontal="center"/>
      <protection/>
    </xf>
    <xf numFmtId="49" fontId="16" fillId="34" borderId="42" xfId="0" applyNumberFormat="1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left"/>
      <protection/>
    </xf>
    <xf numFmtId="0" fontId="18" fillId="37" borderId="32" xfId="0" applyNumberFormat="1" applyFont="1" applyFill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left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14" fontId="16" fillId="0" borderId="35" xfId="0" applyNumberFormat="1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 applyProtection="1">
      <alignment horizontal="center" vertical="center" wrapText="1"/>
      <protection locked="0"/>
    </xf>
    <xf numFmtId="49" fontId="14" fillId="34" borderId="43" xfId="0" applyNumberFormat="1" applyFont="1" applyFill="1" applyBorder="1" applyAlignment="1" applyProtection="1">
      <alignment horizontal="left" vertical="center"/>
      <protection/>
    </xf>
    <xf numFmtId="49" fontId="19" fillId="34" borderId="35" xfId="0" applyNumberFormat="1" applyFont="1" applyFill="1" applyBorder="1" applyAlignment="1" applyProtection="1">
      <alignment horizontal="left" vertical="center"/>
      <protection/>
    </xf>
    <xf numFmtId="49" fontId="19" fillId="34" borderId="35" xfId="0" applyNumberFormat="1" applyFont="1" applyFill="1" applyBorder="1" applyAlignment="1" applyProtection="1">
      <alignment horizontal="center" vertical="center"/>
      <protection/>
    </xf>
    <xf numFmtId="0" fontId="19" fillId="34" borderId="35" xfId="0" applyFont="1" applyFill="1" applyBorder="1" applyAlignment="1" applyProtection="1">
      <alignment vertical="center"/>
      <protection/>
    </xf>
    <xf numFmtId="49" fontId="19" fillId="36" borderId="44" xfId="0" applyNumberFormat="1" applyFont="1" applyFill="1" applyBorder="1" applyAlignment="1" applyProtection="1">
      <alignment horizontal="center" vertical="center"/>
      <protection/>
    </xf>
    <xf numFmtId="0" fontId="19" fillId="36" borderId="45" xfId="0" applyFont="1" applyFill="1" applyBorder="1" applyAlignment="1" applyProtection="1">
      <alignment horizontal="center"/>
      <protection/>
    </xf>
    <xf numFmtId="49" fontId="15" fillId="37" borderId="46" xfId="0" applyNumberFormat="1" applyFont="1" applyFill="1" applyBorder="1" applyAlignment="1" applyProtection="1">
      <alignment horizontal="center" vertical="center"/>
      <protection locked="0"/>
    </xf>
    <xf numFmtId="49" fontId="19" fillId="34" borderId="35" xfId="0" applyNumberFormat="1" applyFont="1" applyFill="1" applyBorder="1" applyAlignment="1" applyProtection="1">
      <alignment vertical="center"/>
      <protection/>
    </xf>
    <xf numFmtId="49" fontId="16" fillId="0" borderId="35" xfId="0" applyNumberFormat="1" applyFont="1" applyBorder="1" applyAlignment="1" applyProtection="1">
      <alignment horizontal="center" vertical="center"/>
      <protection locked="0"/>
    </xf>
    <xf numFmtId="49" fontId="14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19" fillId="36" borderId="47" xfId="0" applyNumberFormat="1" applyFont="1" applyFill="1" applyBorder="1" applyAlignment="1" applyProtection="1">
      <alignment/>
      <protection/>
    </xf>
    <xf numFmtId="49" fontId="19" fillId="36" borderId="48" xfId="0" applyNumberFormat="1" applyFont="1" applyFill="1" applyBorder="1" applyAlignment="1" applyProtection="1">
      <alignment/>
      <protection/>
    </xf>
    <xf numFmtId="49" fontId="19" fillId="36" borderId="49" xfId="0" applyNumberFormat="1" applyFont="1" applyFill="1" applyBorder="1" applyAlignment="1" applyProtection="1">
      <alignment/>
      <protection/>
    </xf>
    <xf numFmtId="49" fontId="19" fillId="38" borderId="50" xfId="0" applyNumberFormat="1" applyFont="1" applyFill="1" applyBorder="1" applyAlignment="1" applyProtection="1">
      <alignment horizontal="center" textRotation="90" wrapText="1"/>
      <protection/>
    </xf>
    <xf numFmtId="49" fontId="19" fillId="38" borderId="51" xfId="0" applyNumberFormat="1" applyFont="1" applyFill="1" applyBorder="1" applyAlignment="1" applyProtection="1">
      <alignment horizontal="center" textRotation="90" wrapText="1"/>
      <protection/>
    </xf>
    <xf numFmtId="0" fontId="10" fillId="39" borderId="52" xfId="0" applyFont="1" applyFill="1" applyBorder="1" applyAlignment="1" applyProtection="1">
      <alignment horizontal="left" vertical="center"/>
      <protection/>
    </xf>
    <xf numFmtId="0" fontId="17" fillId="34" borderId="53" xfId="47" applyNumberFormat="1" applyFont="1" applyFill="1" applyBorder="1" applyAlignment="1" applyProtection="1">
      <alignment horizontal="left" vertical="center" wrapText="1"/>
      <protection/>
    </xf>
    <xf numFmtId="0" fontId="20" fillId="37" borderId="54" xfId="47" applyNumberFormat="1" applyFont="1" applyFill="1" applyBorder="1" applyAlignment="1" applyProtection="1">
      <alignment horizontal="center" vertical="center" wrapText="1"/>
      <protection/>
    </xf>
    <xf numFmtId="0" fontId="20" fillId="37" borderId="39" xfId="47" applyNumberFormat="1" applyFont="1" applyFill="1" applyBorder="1" applyAlignment="1" applyProtection="1">
      <alignment horizontal="center" vertical="center" wrapText="1"/>
      <protection/>
    </xf>
    <xf numFmtId="0" fontId="20" fillId="37" borderId="55" xfId="47" applyNumberFormat="1" applyFont="1" applyFill="1" applyBorder="1" applyAlignment="1" applyProtection="1">
      <alignment horizontal="center" vertical="center" wrapText="1"/>
      <protection/>
    </xf>
    <xf numFmtId="0" fontId="20" fillId="37" borderId="56" xfId="47" applyNumberFormat="1" applyFont="1" applyFill="1" applyBorder="1" applyAlignment="1" applyProtection="1">
      <alignment horizontal="center" vertical="center" wrapText="1"/>
      <protection/>
    </xf>
    <xf numFmtId="0" fontId="20" fillId="37" borderId="57" xfId="47" applyNumberFormat="1" applyFont="1" applyFill="1" applyBorder="1" applyAlignment="1" applyProtection="1">
      <alignment horizontal="center" vertical="center" wrapText="1"/>
      <protection/>
    </xf>
    <xf numFmtId="0" fontId="20" fillId="37" borderId="58" xfId="47" applyNumberFormat="1" applyFont="1" applyFill="1" applyBorder="1" applyAlignment="1" applyProtection="1">
      <alignment horizontal="center" vertical="center" wrapText="1"/>
      <protection/>
    </xf>
    <xf numFmtId="49" fontId="19" fillId="34" borderId="50" xfId="0" applyNumberFormat="1" applyFont="1" applyFill="1" applyBorder="1" applyAlignment="1" applyProtection="1">
      <alignment horizontal="center" textRotation="90" wrapText="1"/>
      <protection/>
    </xf>
    <xf numFmtId="49" fontId="19" fillId="34" borderId="51" xfId="0" applyNumberFormat="1" applyFont="1" applyFill="1" applyBorder="1" applyAlignment="1" applyProtection="1">
      <alignment horizontal="center" textRotation="90" wrapText="1"/>
      <protection/>
    </xf>
    <xf numFmtId="0" fontId="18" fillId="37" borderId="38" xfId="47" applyNumberFormat="1" applyFont="1" applyFill="1" applyBorder="1" applyAlignment="1" applyProtection="1">
      <alignment horizontal="center" vertical="center" wrapText="1"/>
      <protection/>
    </xf>
    <xf numFmtId="0" fontId="18" fillId="37" borderId="59" xfId="47" applyNumberFormat="1" applyFont="1" applyFill="1" applyBorder="1" applyAlignment="1" applyProtection="1">
      <alignment horizontal="center" vertical="center" wrapText="1"/>
      <protection/>
    </xf>
    <xf numFmtId="0" fontId="18" fillId="37" borderId="60" xfId="47" applyNumberFormat="1" applyFont="1" applyFill="1" applyBorder="1" applyAlignment="1" applyProtection="1">
      <alignment horizontal="center" vertical="center" wrapText="1"/>
      <protection/>
    </xf>
    <xf numFmtId="0" fontId="18" fillId="34" borderId="61" xfId="0" applyFont="1" applyFill="1" applyBorder="1" applyAlignment="1" applyProtection="1">
      <alignment horizontal="left"/>
      <protection/>
    </xf>
    <xf numFmtId="0" fontId="21" fillId="39" borderId="62" xfId="47" applyFont="1" applyFill="1" applyBorder="1" applyAlignment="1">
      <alignment horizontal="center" vertical="top" wrapText="1"/>
    </xf>
    <xf numFmtId="0" fontId="22" fillId="39" borderId="63" xfId="47" applyFont="1" applyFill="1" applyBorder="1" applyAlignment="1">
      <alignment horizontal="center" vertical="top" wrapText="1"/>
    </xf>
    <xf numFmtId="0" fontId="57" fillId="0" borderId="58" xfId="54" applyFont="1" applyBorder="1" applyAlignment="1">
      <alignment horizontal="center" vertical="center" textRotation="90"/>
      <protection/>
    </xf>
    <xf numFmtId="0" fontId="57" fillId="0" borderId="0" xfId="54" applyFont="1" applyAlignment="1">
      <alignment horizontal="center" vertical="center" textRotation="90"/>
      <protection/>
    </xf>
    <xf numFmtId="0" fontId="57" fillId="0" borderId="50" xfId="54" applyFont="1" applyBorder="1" applyAlignment="1">
      <alignment horizontal="center" vertical="center" textRotation="180"/>
      <protection/>
    </xf>
    <xf numFmtId="0" fontId="57" fillId="0" borderId="51" xfId="54" applyFont="1" applyBorder="1" applyAlignment="1">
      <alignment horizontal="center" vertical="center" textRotation="180"/>
      <protection/>
    </xf>
    <xf numFmtId="0" fontId="57" fillId="0" borderId="64" xfId="54" applyFont="1" applyBorder="1" applyAlignment="1">
      <alignment horizontal="center" vertical="center" textRotation="180"/>
      <protection/>
    </xf>
    <xf numFmtId="0" fontId="5" fillId="0" borderId="24" xfId="54" applyFont="1" applyBorder="1" applyAlignment="1">
      <alignment horizontal="center"/>
      <protection/>
    </xf>
    <xf numFmtId="0" fontId="5" fillId="0" borderId="65" xfId="54" applyFont="1" applyBorder="1" applyAlignment="1">
      <alignment horizontal="center"/>
      <protection/>
    </xf>
    <xf numFmtId="0" fontId="5" fillId="0" borderId="25" xfId="54" applyFont="1" applyBorder="1" applyAlignment="1">
      <alignment horizontal="center"/>
      <protection/>
    </xf>
    <xf numFmtId="0" fontId="6" fillId="40" borderId="66" xfId="54" applyNumberFormat="1" applyFont="1" applyFill="1" applyBorder="1" applyAlignment="1" applyProtection="1">
      <alignment horizontal="center"/>
      <protection locked="0"/>
    </xf>
    <xf numFmtId="0" fontId="6" fillId="40" borderId="67" xfId="54" applyNumberFormat="1" applyFont="1" applyFill="1" applyBorder="1" applyAlignment="1" applyProtection="1">
      <alignment horizontal="center"/>
      <protection locked="0"/>
    </xf>
    <xf numFmtId="0" fontId="6" fillId="40" borderId="68" xfId="54" applyNumberFormat="1" applyFont="1" applyFill="1" applyBorder="1" applyAlignment="1" applyProtection="1">
      <alignment horizontal="center"/>
      <protection locked="0"/>
    </xf>
    <xf numFmtId="0" fontId="8" fillId="0" borderId="69" xfId="54" applyFont="1" applyBorder="1" applyAlignment="1">
      <alignment horizontal="center" vertical="center"/>
      <protection/>
    </xf>
    <xf numFmtId="0" fontId="8" fillId="0" borderId="70" xfId="54" applyFont="1" applyBorder="1" applyAlignment="1">
      <alignment horizontal="center" vertical="center"/>
      <protection/>
    </xf>
    <xf numFmtId="0" fontId="8" fillId="0" borderId="26" xfId="54" applyFont="1" applyBorder="1" applyAlignment="1">
      <alignment horizontal="center" vertical="center"/>
      <protection/>
    </xf>
    <xf numFmtId="0" fontId="8" fillId="0" borderId="41" xfId="54" applyFont="1" applyBorder="1" applyAlignment="1">
      <alignment horizontal="center" vertical="center"/>
      <protection/>
    </xf>
    <xf numFmtId="0" fontId="8" fillId="0" borderId="12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horizontal="center" vertical="center"/>
      <protection/>
    </xf>
    <xf numFmtId="0" fontId="8" fillId="0" borderId="71" xfId="54" applyFont="1" applyBorder="1" applyAlignment="1">
      <alignment horizontal="center" vertical="center"/>
      <protection/>
    </xf>
    <xf numFmtId="0" fontId="8" fillId="0" borderId="72" xfId="54" applyFont="1" applyBorder="1" applyAlignment="1">
      <alignment horizontal="center" vertical="center"/>
      <protection/>
    </xf>
    <xf numFmtId="0" fontId="8" fillId="0" borderId="73" xfId="54" applyFont="1" applyBorder="1" applyAlignment="1">
      <alignment horizontal="center" vertical="center"/>
      <protection/>
    </xf>
    <xf numFmtId="0" fontId="7" fillId="35" borderId="52" xfId="55" applyFont="1" applyFill="1" applyBorder="1" applyAlignment="1">
      <alignment horizontal="center"/>
      <protection/>
    </xf>
    <xf numFmtId="0" fontId="7" fillId="35" borderId="74" xfId="55" applyFont="1" applyFill="1" applyBorder="1" applyAlignment="1">
      <alignment horizontal="center"/>
      <protection/>
    </xf>
    <xf numFmtId="0" fontId="7" fillId="35" borderId="75" xfId="55" applyFont="1" applyFill="1" applyBorder="1" applyAlignment="1">
      <alignment horizontal="center"/>
      <protection/>
    </xf>
    <xf numFmtId="0" fontId="7" fillId="35" borderId="76" xfId="55" applyFont="1" applyFill="1" applyBorder="1" applyAlignment="1">
      <alignment horizontal="center"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 2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ldeliste-KM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M Meldung Gesamt"/>
      <sheetName val="Vereine "/>
      <sheetName val="Klasseneinteilung "/>
      <sheetName val="Daten"/>
      <sheetName val="KM Meldung"/>
    </sheetNames>
    <sheetDataSet>
      <sheetData sheetId="1">
        <row r="4">
          <cell r="A4">
            <v>31002</v>
          </cell>
          <cell r="B4" t="str">
            <v>SB Horrido Salzgitter</v>
          </cell>
          <cell r="C4" t="str">
            <v>Björn Kirste</v>
          </cell>
          <cell r="D4" t="str">
            <v>Erika Straße 46 a</v>
          </cell>
          <cell r="E4" t="str">
            <v>38259 Salzgitter</v>
          </cell>
        </row>
        <row r="5">
          <cell r="A5">
            <v>31003</v>
          </cell>
          <cell r="B5" t="str">
            <v>SGi Ringelheim</v>
          </cell>
          <cell r="C5" t="str">
            <v>Björn Hinsch</v>
          </cell>
          <cell r="D5" t="str">
            <v>Silberkamp 41</v>
          </cell>
          <cell r="E5" t="str">
            <v>38259 Salzgitter</v>
          </cell>
          <cell r="F5">
            <v>338288</v>
          </cell>
        </row>
        <row r="6">
          <cell r="A6">
            <v>31005</v>
          </cell>
          <cell r="B6" t="str">
            <v>SGes Lebenstedt</v>
          </cell>
          <cell r="C6" t="str">
            <v>Norbert Stolze</v>
          </cell>
          <cell r="D6" t="str">
            <v>Sperlingsgasse 8</v>
          </cell>
          <cell r="E6" t="str">
            <v>38226 Salzgitter</v>
          </cell>
          <cell r="F6">
            <v>63205</v>
          </cell>
        </row>
        <row r="7">
          <cell r="A7">
            <v>31006</v>
          </cell>
          <cell r="B7" t="str">
            <v>SGi Lützow Salzgitter</v>
          </cell>
          <cell r="C7" t="str">
            <v>Natalia Wenrich</v>
          </cell>
          <cell r="D7" t="str">
            <v>Dürerring 18</v>
          </cell>
          <cell r="E7" t="str">
            <v>38228 Salzgitter</v>
          </cell>
          <cell r="F7">
            <v>852370</v>
          </cell>
        </row>
        <row r="8">
          <cell r="A8">
            <v>31007</v>
          </cell>
          <cell r="B8" t="str">
            <v>SK Flora Lebenstedt</v>
          </cell>
          <cell r="C8" t="str">
            <v>Monika Ebeling</v>
          </cell>
          <cell r="D8" t="str">
            <v>Siebenbürgener Straße 21</v>
          </cell>
          <cell r="E8" t="str">
            <v>38226 Salzgitter</v>
          </cell>
          <cell r="F8">
            <v>2234140</v>
          </cell>
        </row>
        <row r="9">
          <cell r="A9">
            <v>31008</v>
          </cell>
          <cell r="B9" t="str">
            <v>SSpGem Lebenstedt</v>
          </cell>
          <cell r="C9" t="str">
            <v>Michael Könnecke</v>
          </cell>
          <cell r="D9" t="str">
            <v>Albert Schweizerstr. 51</v>
          </cell>
          <cell r="E9" t="str">
            <v>38226 Salzgitter</v>
          </cell>
          <cell r="F9">
            <v>1754067837</v>
          </cell>
        </row>
        <row r="10">
          <cell r="A10">
            <v>31009</v>
          </cell>
          <cell r="B10" t="str">
            <v>SB Lesse</v>
          </cell>
          <cell r="C10" t="str">
            <v>Marianne Oelmann</v>
          </cell>
          <cell r="D10" t="str">
            <v>Zum Hohen Tor 16</v>
          </cell>
          <cell r="E10" t="str">
            <v>38228 Salzgitter</v>
          </cell>
          <cell r="F10">
            <v>50790</v>
          </cell>
        </row>
        <row r="11">
          <cell r="A11">
            <v>31010</v>
          </cell>
          <cell r="B11" t="str">
            <v>SGem Thiede</v>
          </cell>
          <cell r="C11" t="str">
            <v>Wolfgang Gläser</v>
          </cell>
          <cell r="E11" t="str">
            <v>38239 Salzgitter</v>
          </cell>
        </row>
        <row r="12">
          <cell r="A12">
            <v>31011</v>
          </cell>
          <cell r="B12" t="str">
            <v>SSpGem Hallendorf</v>
          </cell>
          <cell r="C12" t="str">
            <v>Roland Födisch</v>
          </cell>
          <cell r="D12" t="str">
            <v>Tischerkamp 14</v>
          </cell>
          <cell r="E12" t="str">
            <v>38259 Salzgitter</v>
          </cell>
          <cell r="F12">
            <v>9009411</v>
          </cell>
        </row>
        <row r="13">
          <cell r="A13">
            <v>31012</v>
          </cell>
          <cell r="B13" t="str">
            <v>SK Wilh.Tell Heerte</v>
          </cell>
          <cell r="C13" t="str">
            <v>Helmut Schneider</v>
          </cell>
          <cell r="D13" t="str">
            <v>Zingelstraße</v>
          </cell>
          <cell r="E13" t="str">
            <v>38229 Salzgitter</v>
          </cell>
          <cell r="F13">
            <v>27259</v>
          </cell>
        </row>
        <row r="14">
          <cell r="A14">
            <v>31013</v>
          </cell>
          <cell r="B14" t="str">
            <v>SB Horrido Lichtenberg</v>
          </cell>
          <cell r="C14" t="str">
            <v>Benjamin Fehr</v>
          </cell>
          <cell r="D14" t="str">
            <v>Pastorengasse 6</v>
          </cell>
          <cell r="E14" t="str">
            <v>38228 Salzgitter</v>
          </cell>
          <cell r="F14">
            <v>51889</v>
          </cell>
        </row>
        <row r="15">
          <cell r="A15">
            <v>31014</v>
          </cell>
          <cell r="B15" t="str">
            <v>SV Beddingen</v>
          </cell>
          <cell r="C15" t="str">
            <v>Thorsten Kreit</v>
          </cell>
          <cell r="D15" t="str">
            <v>Gartenstraße 7</v>
          </cell>
          <cell r="E15" t="str">
            <v>38239 Salzgitter</v>
          </cell>
          <cell r="F15">
            <v>229889</v>
          </cell>
        </row>
        <row r="16">
          <cell r="A16">
            <v>31015</v>
          </cell>
          <cell r="B16" t="str">
            <v>SV Barum</v>
          </cell>
          <cell r="C16" t="str">
            <v>Andreas Wunsch</v>
          </cell>
          <cell r="D16" t="str">
            <v>Burgstraße 61</v>
          </cell>
          <cell r="E16" t="str">
            <v>38259 Salzgitter</v>
          </cell>
          <cell r="F16">
            <v>394339</v>
          </cell>
        </row>
        <row r="17">
          <cell r="A17">
            <v>31017</v>
          </cell>
          <cell r="B17" t="str">
            <v>SSpGem Gitter</v>
          </cell>
          <cell r="C17" t="str">
            <v>Detlef Lissner</v>
          </cell>
          <cell r="D17" t="str">
            <v>Am Felsenkeller</v>
          </cell>
          <cell r="E17" t="str">
            <v>38259 Salzgitter</v>
          </cell>
          <cell r="F17">
            <v>4028276</v>
          </cell>
        </row>
        <row r="18">
          <cell r="A18">
            <v>31018</v>
          </cell>
          <cell r="B18" t="str">
            <v>SSpGem LHB</v>
          </cell>
          <cell r="C18" t="str">
            <v>Martin Westendorf</v>
          </cell>
          <cell r="D18" t="str">
            <v>Am Hang 118</v>
          </cell>
          <cell r="E18" t="str">
            <v>38259 Salzgitter</v>
          </cell>
          <cell r="F18">
            <v>338531</v>
          </cell>
        </row>
        <row r="19">
          <cell r="A19">
            <v>31019</v>
          </cell>
          <cell r="B19" t="str">
            <v>SGes Gebhardshagen</v>
          </cell>
          <cell r="C19" t="str">
            <v>Erwin Ohlendorf</v>
          </cell>
          <cell r="D19" t="str">
            <v>Burgwall 75</v>
          </cell>
          <cell r="E19" t="str">
            <v>38229 Salzgitter</v>
          </cell>
          <cell r="F19">
            <v>70561</v>
          </cell>
        </row>
        <row r="20">
          <cell r="A20">
            <v>31020</v>
          </cell>
          <cell r="B20" t="str">
            <v>SGes Steinlah</v>
          </cell>
          <cell r="C20" t="str">
            <v>Maik Karkossa</v>
          </cell>
          <cell r="D20" t="str">
            <v>Am Walde 34</v>
          </cell>
          <cell r="E20" t="str">
            <v>38275 Steinlah</v>
          </cell>
          <cell r="F20">
            <v>2256518</v>
          </cell>
        </row>
        <row r="21">
          <cell r="A21">
            <v>31021</v>
          </cell>
          <cell r="B21" t="str">
            <v>TSV SZ-Thiede Bogen</v>
          </cell>
          <cell r="C21" t="str">
            <v>Andreas Fenske</v>
          </cell>
          <cell r="D21" t="str">
            <v>Salzkamp 1</v>
          </cell>
          <cell r="E21" t="str">
            <v>38275 Haverlah</v>
          </cell>
          <cell r="F21">
            <v>267260</v>
          </cell>
        </row>
        <row r="22">
          <cell r="A22">
            <v>31022</v>
          </cell>
          <cell r="B22" t="str">
            <v>TSV Salzgitter Bogen</v>
          </cell>
          <cell r="C22" t="str">
            <v>Bejamin Iavarone</v>
          </cell>
          <cell r="D22" t="str">
            <v>Galgenberg 15</v>
          </cell>
          <cell r="E22" t="str">
            <v>38229 Salzgitter</v>
          </cell>
          <cell r="F22" t="str">
            <v>0151 24050003</v>
          </cell>
        </row>
        <row r="23">
          <cell r="A23">
            <v>31024</v>
          </cell>
          <cell r="B23" t="str">
            <v>SV Sauingen</v>
          </cell>
          <cell r="C23" t="str">
            <v>Thomas Seel</v>
          </cell>
          <cell r="D23" t="str">
            <v>Oststraße 6</v>
          </cell>
          <cell r="E23" t="str">
            <v>38239 Salzgitter</v>
          </cell>
          <cell r="F23" t="str">
            <v>05300- 901451</v>
          </cell>
        </row>
        <row r="24">
          <cell r="A24">
            <v>31025</v>
          </cell>
          <cell r="B24" t="str">
            <v>SV Üfingen</v>
          </cell>
          <cell r="C24" t="str">
            <v>Günter Behme</v>
          </cell>
          <cell r="D24" t="str">
            <v>Katzenwiesenring</v>
          </cell>
          <cell r="E24" t="str">
            <v>38259 Salzgitter</v>
          </cell>
          <cell r="F24">
            <v>905013</v>
          </cell>
        </row>
        <row r="25">
          <cell r="A25">
            <v>31026</v>
          </cell>
          <cell r="B25" t="str">
            <v>SSpGem Flachstöckheim</v>
          </cell>
          <cell r="C25" t="str">
            <v>Manfred Musiol</v>
          </cell>
          <cell r="D25" t="str">
            <v>Goldanger  10</v>
          </cell>
          <cell r="E25" t="str">
            <v>38259 Salzgitter</v>
          </cell>
          <cell r="F25">
            <v>91627</v>
          </cell>
        </row>
        <row r="26">
          <cell r="A26">
            <v>31027</v>
          </cell>
          <cell r="B26" t="str">
            <v>SV Westerlinde</v>
          </cell>
          <cell r="C26" t="str">
            <v>Ricarda Preußker</v>
          </cell>
          <cell r="D26" t="str">
            <v>Im Dorfe 11</v>
          </cell>
          <cell r="E26" t="str">
            <v>38272 Burgdorf</v>
          </cell>
        </row>
        <row r="27">
          <cell r="A27">
            <v>31031</v>
          </cell>
          <cell r="B27" t="str">
            <v>Solter Schützen Gilde</v>
          </cell>
          <cell r="C27" t="str">
            <v>Hans-Dieter Jaczak</v>
          </cell>
          <cell r="D27" t="str">
            <v>Ernst-Reuter-Straße 52</v>
          </cell>
          <cell r="E27" t="str">
            <v>38259 Salzgitter</v>
          </cell>
          <cell r="F27">
            <v>34971</v>
          </cell>
        </row>
        <row r="28">
          <cell r="A28" t="str">
            <v>310Ges</v>
          </cell>
          <cell r="B28" t="str">
            <v>KSV Salzgitter Gesamt</v>
          </cell>
          <cell r="C28" t="str">
            <v>Michael Tomaschek</v>
          </cell>
          <cell r="D28" t="str">
            <v>Schäferkamp 96</v>
          </cell>
          <cell r="E28" t="str">
            <v>38226 Salzgitter</v>
          </cell>
          <cell r="F28">
            <v>179703</v>
          </cell>
        </row>
      </sheetData>
      <sheetData sheetId="3">
        <row r="1">
          <cell r="A1" t="str">
            <v>LG                                       1.10</v>
          </cell>
          <cell r="C1" t="str">
            <v>Jg 1</v>
          </cell>
        </row>
        <row r="2">
          <cell r="A2" t="str">
            <v>LG-Aufl.     1.11</v>
          </cell>
          <cell r="C2" t="str">
            <v>Jg 1 w</v>
          </cell>
        </row>
        <row r="3">
          <cell r="A3" t="str">
            <v>LG 3 Stell.     1.20</v>
          </cell>
          <cell r="C3" t="str">
            <v>Jg 2</v>
          </cell>
        </row>
        <row r="4">
          <cell r="A4" t="str">
            <v>Zimmerst.       1.30</v>
          </cell>
          <cell r="C4" t="str">
            <v>Jg 2 w</v>
          </cell>
        </row>
        <row r="5">
          <cell r="A5" t="str">
            <v>KK-100m   1.35</v>
          </cell>
          <cell r="C5" t="str">
            <v>Jg 3</v>
          </cell>
        </row>
        <row r="6">
          <cell r="A6" t="str">
            <v>KK-3x20  1.40</v>
          </cell>
          <cell r="C6" t="str">
            <v>Jg 3 w</v>
          </cell>
        </row>
        <row r="7">
          <cell r="A7" t="str">
            <v>KK-Freie Waffe    1.60</v>
          </cell>
          <cell r="C7" t="str">
            <v>Jg 4</v>
          </cell>
        </row>
        <row r="8">
          <cell r="A8" t="str">
            <v>KK-Lieg.     1.80</v>
          </cell>
          <cell r="C8" t="str">
            <v>Jg 4 w</v>
          </cell>
        </row>
        <row r="9">
          <cell r="A9" t="str">
            <v>LP           2.10</v>
          </cell>
          <cell r="C9" t="str">
            <v>Jg 5</v>
          </cell>
        </row>
        <row r="10">
          <cell r="A10" t="str">
            <v>Freie Pistole  2.20</v>
          </cell>
          <cell r="C10" t="str">
            <v>Jg 5 w</v>
          </cell>
        </row>
        <row r="11">
          <cell r="A11" t="str">
            <v>KK-Spopi   2.40</v>
          </cell>
          <cell r="C11" t="str">
            <v>Jg 6</v>
          </cell>
        </row>
        <row r="12">
          <cell r="A12" t="str">
            <v>KK-Spopi-30  2.40</v>
          </cell>
          <cell r="C12" t="str">
            <v>Jg 6 w</v>
          </cell>
        </row>
        <row r="13">
          <cell r="A13" t="str">
            <v>ZFP          2.45</v>
          </cell>
          <cell r="C13" t="str">
            <v>Schüler</v>
          </cell>
        </row>
        <row r="14">
          <cell r="A14" t="str">
            <v>ZFP-30          2.45</v>
          </cell>
          <cell r="C14" t="str">
            <v>Schüler w</v>
          </cell>
        </row>
        <row r="15">
          <cell r="A15" t="str">
            <v>9mm        2.53</v>
          </cell>
          <cell r="C15" t="str">
            <v>Jugend</v>
          </cell>
        </row>
        <row r="16">
          <cell r="A16" t="str">
            <v>.357 Mag    2.55</v>
          </cell>
          <cell r="C16" t="str">
            <v>Jugend w</v>
          </cell>
        </row>
        <row r="17">
          <cell r="A17" t="str">
            <v>.44 Mag 2.58</v>
          </cell>
          <cell r="C17" t="str">
            <v>Junioren A</v>
          </cell>
        </row>
        <row r="18">
          <cell r="A18" t="str">
            <v>45 ACP     2.59</v>
          </cell>
          <cell r="C18" t="str">
            <v>Junioren A w</v>
          </cell>
        </row>
        <row r="19">
          <cell r="A19" t="str">
            <v>Standard-Pi   2.60</v>
          </cell>
          <cell r="C19" t="str">
            <v>Junioren B</v>
          </cell>
        </row>
        <row r="20">
          <cell r="A20" t="str">
            <v>PK-Gewehr  7.10</v>
          </cell>
          <cell r="C20" t="str">
            <v>Junioren B w</v>
          </cell>
        </row>
        <row r="21">
          <cell r="A21" t="str">
            <v>PK-Gewehr 100m  7.15</v>
          </cell>
          <cell r="C21" t="str">
            <v>Schützen</v>
          </cell>
        </row>
        <row r="22">
          <cell r="A22" t="str">
            <v>PK-Pistole   7.40</v>
          </cell>
          <cell r="C22" t="str">
            <v>Damen</v>
          </cell>
        </row>
        <row r="23">
          <cell r="A23" t="str">
            <v>PK-Revolver   7.50</v>
          </cell>
          <cell r="C23" t="str">
            <v>Alters</v>
          </cell>
        </row>
        <row r="24">
          <cell r="A24" t="str">
            <v>Zimmerst. Aufl.   1.31</v>
          </cell>
          <cell r="C24" t="str">
            <v>Da-Alters</v>
          </cell>
        </row>
        <row r="25">
          <cell r="A25" t="str">
            <v>KK-100m Aufl.   1.36</v>
          </cell>
          <cell r="C25" t="str">
            <v>Sen 1</v>
          </cell>
        </row>
        <row r="26">
          <cell r="A26" t="str">
            <v>KK-Sportgew.-Aufl.   1.41</v>
          </cell>
          <cell r="C26" t="str">
            <v>Sen 1 w</v>
          </cell>
        </row>
        <row r="27">
          <cell r="A27" t="str">
            <v>Armbrust-Auflage</v>
          </cell>
          <cell r="C27" t="str">
            <v>Sen 2</v>
          </cell>
        </row>
        <row r="28">
          <cell r="A28" t="str">
            <v>LG sitzend Aufl.   1.19</v>
          </cell>
          <cell r="C28" t="str">
            <v>Sen 2 w</v>
          </cell>
        </row>
        <row r="29">
          <cell r="A29" t="str">
            <v>LiPu        Jg1</v>
          </cell>
          <cell r="C29" t="str">
            <v>Sen A</v>
          </cell>
        </row>
        <row r="30">
          <cell r="A30" t="str">
            <v>LiPu        Jg2</v>
          </cell>
          <cell r="C30" t="str">
            <v>Sen A w</v>
          </cell>
        </row>
        <row r="31">
          <cell r="A31" t="str">
            <v>LiPu        Jg3</v>
          </cell>
          <cell r="C31" t="str">
            <v>Sen B</v>
          </cell>
        </row>
        <row r="32">
          <cell r="A32" t="str">
            <v>LiPu        Jg4</v>
          </cell>
          <cell r="C32" t="str">
            <v>Sen B w</v>
          </cell>
        </row>
        <row r="33">
          <cell r="A33" t="str">
            <v>LiPu        Jg5</v>
          </cell>
          <cell r="C33" t="str">
            <v>Sen C</v>
          </cell>
        </row>
        <row r="34">
          <cell r="A34" t="str">
            <v>LiPu        Jg6</v>
          </cell>
          <cell r="C34" t="str">
            <v> Sen Cw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iesssportleiter@kreisschuetzenverband-salzgitter.de" TargetMode="External" /><Relationship Id="rId2" Type="http://schemas.openxmlformats.org/officeDocument/2006/relationships/hyperlink" Target="mailto:schiesssportleiter@kreisschuetzenverband-salzgitter.d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Zeros="0" tabSelected="1" zoomScaleSheetLayoutView="100" zoomScalePageLayoutView="0" workbookViewId="0" topLeftCell="A1">
      <selection activeCell="C9" sqref="C9"/>
    </sheetView>
  </sheetViews>
  <sheetFormatPr defaultColWidth="0" defaultRowHeight="12.75"/>
  <cols>
    <col min="1" max="1" width="5.8515625" style="1" customWidth="1"/>
    <col min="2" max="2" width="36.57421875" style="2" customWidth="1"/>
    <col min="3" max="3" width="40.7109375" style="2" customWidth="1"/>
    <col min="4" max="4" width="15.7109375" style="3" customWidth="1"/>
    <col min="5" max="5" width="18.140625" style="3" customWidth="1"/>
    <col min="6" max="6" width="16.57421875" style="82" customWidth="1"/>
    <col min="7" max="8" width="10.7109375" style="4" customWidth="1"/>
    <col min="9" max="9" width="10.7109375" style="83" customWidth="1"/>
    <col min="10" max="10" width="10.7109375" style="4" customWidth="1"/>
    <col min="11" max="12" width="75.8515625" style="4" customWidth="1"/>
    <col min="13" max="16384" width="0" style="4" hidden="1" customWidth="1"/>
  </cols>
  <sheetData>
    <row r="1" spans="1:11" ht="32.25" customHeight="1" thickBot="1">
      <c r="A1" s="5"/>
      <c r="B1" s="102" t="s">
        <v>0</v>
      </c>
      <c r="C1" s="102"/>
      <c r="D1" s="102"/>
      <c r="E1" s="102"/>
      <c r="F1" s="102"/>
      <c r="G1" s="97" t="s">
        <v>118</v>
      </c>
      <c r="H1" s="97" t="s">
        <v>123</v>
      </c>
      <c r="I1" s="97" t="s">
        <v>122</v>
      </c>
      <c r="J1" s="87" t="s">
        <v>119</v>
      </c>
      <c r="K1" s="77"/>
    </row>
    <row r="2" spans="1:11" s="7" customFormat="1" ht="32.25" customHeight="1" thickBot="1">
      <c r="A2" s="6"/>
      <c r="B2" s="64" t="s">
        <v>124</v>
      </c>
      <c r="C2" s="60"/>
      <c r="D2" s="61"/>
      <c r="E2" s="61"/>
      <c r="F2" s="78" t="s">
        <v>121</v>
      </c>
      <c r="G2" s="98"/>
      <c r="H2" s="98"/>
      <c r="I2" s="98"/>
      <c r="J2" s="88"/>
      <c r="K2" s="84"/>
    </row>
    <row r="3" spans="1:11" s="7" customFormat="1" ht="35.25" customHeight="1">
      <c r="A3" s="6"/>
      <c r="B3" s="72" t="s">
        <v>3</v>
      </c>
      <c r="C3" s="99" t="str">
        <f>IF($C$4&gt;0,VLOOKUP($C$4,Kunde1,2))</f>
        <v>KSV Salzgitter Gesamt</v>
      </c>
      <c r="D3" s="100"/>
      <c r="E3" s="100"/>
      <c r="F3" s="101"/>
      <c r="G3" s="98"/>
      <c r="H3" s="98"/>
      <c r="I3" s="98"/>
      <c r="J3" s="88"/>
      <c r="K3" s="85"/>
    </row>
    <row r="4" spans="1:11" s="7" customFormat="1" ht="39" customHeight="1">
      <c r="A4" s="6"/>
      <c r="B4" s="72" t="s">
        <v>4</v>
      </c>
      <c r="C4" s="65" t="s">
        <v>103</v>
      </c>
      <c r="D4" s="62"/>
      <c r="E4" s="62"/>
      <c r="F4" s="63"/>
      <c r="G4" s="98"/>
      <c r="H4" s="98"/>
      <c r="I4" s="98"/>
      <c r="J4" s="88"/>
      <c r="K4" s="86"/>
    </row>
    <row r="5" spans="1:11" s="7" customFormat="1" ht="19.5" customHeight="1">
      <c r="A5" s="6"/>
      <c r="B5" s="89" t="s">
        <v>6</v>
      </c>
      <c r="C5" s="104" t="s">
        <v>111</v>
      </c>
      <c r="D5" s="104"/>
      <c r="E5" s="104"/>
      <c r="F5" s="104"/>
      <c r="G5" s="98"/>
      <c r="H5" s="98"/>
      <c r="I5" s="98"/>
      <c r="J5" s="88"/>
      <c r="K5" s="57"/>
    </row>
    <row r="6" spans="1:11" s="7" customFormat="1" ht="19.5" customHeight="1">
      <c r="A6" s="6"/>
      <c r="B6" s="89"/>
      <c r="C6" s="103" t="s">
        <v>113</v>
      </c>
      <c r="D6" s="103"/>
      <c r="E6" s="103"/>
      <c r="F6" s="103"/>
      <c r="G6" s="98"/>
      <c r="H6" s="98"/>
      <c r="I6" s="98"/>
      <c r="J6" s="88"/>
      <c r="K6" s="76" t="s">
        <v>120</v>
      </c>
    </row>
    <row r="7" spans="1:11" ht="19.5" customHeight="1">
      <c r="A7" s="6"/>
      <c r="B7" s="90" t="s">
        <v>125</v>
      </c>
      <c r="C7" s="91" t="str">
        <f>IF($C$4&gt;0,VLOOKUP($C$4,Kunde,3))</f>
        <v>Michael Tomaschek</v>
      </c>
      <c r="D7" s="92"/>
      <c r="E7" s="91" t="str">
        <f>IF($C$4&gt;0,VLOOKUP($C$4,Kunde,5))</f>
        <v>38226 Salzgitter</v>
      </c>
      <c r="F7" s="93"/>
      <c r="G7" s="98"/>
      <c r="H7" s="98"/>
      <c r="I7" s="98"/>
      <c r="J7" s="88"/>
      <c r="K7" s="58"/>
    </row>
    <row r="8" spans="1:11" ht="19.5" customHeight="1">
      <c r="A8" s="6"/>
      <c r="B8" s="90"/>
      <c r="C8" s="94" t="str">
        <f>IF($C$4&gt;0,VLOOKUP($C$4,Kunde,4))</f>
        <v>Schäferkamp 96</v>
      </c>
      <c r="D8" s="95"/>
      <c r="E8" s="94">
        <f>IF($C$4&gt;0,VLOOKUP($C$4,Kunde,6))</f>
        <v>179703</v>
      </c>
      <c r="F8" s="96"/>
      <c r="G8" s="98"/>
      <c r="H8" s="98"/>
      <c r="I8" s="98"/>
      <c r="J8" s="88"/>
      <c r="K8" s="59"/>
    </row>
    <row r="9" spans="1:11" s="8" customFormat="1" ht="26.25" customHeight="1" thickBot="1">
      <c r="A9" s="54" t="s">
        <v>5</v>
      </c>
      <c r="B9" s="73" t="s">
        <v>9</v>
      </c>
      <c r="C9" s="73" t="s">
        <v>8</v>
      </c>
      <c r="D9" s="74" t="s">
        <v>10</v>
      </c>
      <c r="E9" s="74" t="s">
        <v>105</v>
      </c>
      <c r="F9" s="74" t="s">
        <v>104</v>
      </c>
      <c r="G9" s="75"/>
      <c r="H9" s="75"/>
      <c r="I9" s="79"/>
      <c r="J9" s="75"/>
      <c r="K9" s="75"/>
    </row>
    <row r="10" spans="1:11" s="35" customFormat="1" ht="39.75" customHeight="1" thickBot="1">
      <c r="A10" s="55">
        <v>1</v>
      </c>
      <c r="B10" s="66"/>
      <c r="C10" s="66"/>
      <c r="D10" s="67"/>
      <c r="E10" s="68"/>
      <c r="F10" s="80"/>
      <c r="G10" s="69"/>
      <c r="H10" s="69"/>
      <c r="I10" s="81"/>
      <c r="J10" s="69"/>
      <c r="K10" s="70"/>
    </row>
    <row r="11" spans="1:11" s="35" customFormat="1" ht="39.75" customHeight="1">
      <c r="A11" s="56">
        <v>2</v>
      </c>
      <c r="B11" s="66"/>
      <c r="C11" s="66"/>
      <c r="D11" s="67"/>
      <c r="E11" s="68"/>
      <c r="F11" s="80"/>
      <c r="G11" s="69"/>
      <c r="H11" s="69"/>
      <c r="I11" s="81"/>
      <c r="J11" s="69"/>
      <c r="K11" s="70"/>
    </row>
    <row r="12" spans="1:11" s="35" customFormat="1" ht="39.75" customHeight="1" thickBot="1">
      <c r="A12" s="55">
        <v>3</v>
      </c>
      <c r="B12" s="66"/>
      <c r="C12" s="66"/>
      <c r="D12" s="67"/>
      <c r="E12" s="68"/>
      <c r="F12" s="80"/>
      <c r="G12" s="69"/>
      <c r="H12" s="69"/>
      <c r="I12" s="81"/>
      <c r="J12" s="69"/>
      <c r="K12" s="70"/>
    </row>
    <row r="13" spans="1:11" s="35" customFormat="1" ht="39.75" customHeight="1">
      <c r="A13" s="56">
        <v>4</v>
      </c>
      <c r="B13" s="66"/>
      <c r="C13" s="66"/>
      <c r="D13" s="67"/>
      <c r="E13" s="68"/>
      <c r="F13" s="80"/>
      <c r="G13" s="69"/>
      <c r="H13" s="69"/>
      <c r="I13" s="81"/>
      <c r="J13" s="69"/>
      <c r="K13" s="70"/>
    </row>
    <row r="14" spans="1:11" s="35" customFormat="1" ht="39.75" customHeight="1" thickBot="1">
      <c r="A14" s="55">
        <v>5</v>
      </c>
      <c r="B14" s="66"/>
      <c r="C14" s="66"/>
      <c r="D14" s="67"/>
      <c r="E14" s="68"/>
      <c r="F14" s="80"/>
      <c r="G14" s="69"/>
      <c r="H14" s="69"/>
      <c r="I14" s="81"/>
      <c r="J14" s="69"/>
      <c r="K14" s="70"/>
    </row>
    <row r="15" spans="1:11" s="9" customFormat="1" ht="39.75" customHeight="1">
      <c r="A15" s="56">
        <v>6</v>
      </c>
      <c r="B15" s="66"/>
      <c r="C15" s="66"/>
      <c r="D15" s="67"/>
      <c r="E15" s="68"/>
      <c r="F15" s="80"/>
      <c r="G15" s="69"/>
      <c r="H15" s="69"/>
      <c r="I15" s="81"/>
      <c r="J15" s="69"/>
      <c r="K15" s="70"/>
    </row>
    <row r="16" spans="1:11" s="10" customFormat="1" ht="39.75" customHeight="1" thickBot="1">
      <c r="A16" s="55">
        <v>7</v>
      </c>
      <c r="B16" s="66"/>
      <c r="C16" s="66"/>
      <c r="D16" s="67"/>
      <c r="E16" s="68"/>
      <c r="F16" s="80"/>
      <c r="G16" s="69"/>
      <c r="H16" s="69"/>
      <c r="I16" s="81"/>
      <c r="J16" s="69"/>
      <c r="K16" s="70"/>
    </row>
    <row r="17" spans="1:11" s="9" customFormat="1" ht="39.75" customHeight="1">
      <c r="A17" s="56">
        <v>8</v>
      </c>
      <c r="B17" s="66"/>
      <c r="C17" s="66"/>
      <c r="D17" s="67"/>
      <c r="E17" s="68"/>
      <c r="F17" s="80"/>
      <c r="G17" s="69"/>
      <c r="H17" s="69"/>
      <c r="I17" s="81"/>
      <c r="J17" s="69"/>
      <c r="K17" s="71"/>
    </row>
    <row r="18" spans="1:11" s="9" customFormat="1" ht="39.75" customHeight="1" thickBot="1">
      <c r="A18" s="55">
        <v>9</v>
      </c>
      <c r="B18" s="66"/>
      <c r="C18" s="66"/>
      <c r="D18" s="67"/>
      <c r="E18" s="68"/>
      <c r="F18" s="80"/>
      <c r="G18" s="69"/>
      <c r="H18" s="69"/>
      <c r="I18" s="81"/>
      <c r="J18" s="69"/>
      <c r="K18" s="67"/>
    </row>
    <row r="19" spans="1:11" s="9" customFormat="1" ht="39.75" customHeight="1">
      <c r="A19" s="56">
        <v>10</v>
      </c>
      <c r="B19" s="66"/>
      <c r="C19" s="66"/>
      <c r="D19" s="67"/>
      <c r="E19" s="68"/>
      <c r="F19" s="80"/>
      <c r="G19" s="69"/>
      <c r="H19" s="69"/>
      <c r="I19" s="81"/>
      <c r="J19" s="69"/>
      <c r="K19" s="67"/>
    </row>
    <row r="20" spans="1:11" s="35" customFormat="1" ht="39.75" customHeight="1" thickBot="1">
      <c r="A20" s="55">
        <v>11</v>
      </c>
      <c r="B20" s="66"/>
      <c r="C20" s="66"/>
      <c r="D20" s="67"/>
      <c r="E20" s="68"/>
      <c r="F20" s="80"/>
      <c r="G20" s="69"/>
      <c r="H20" s="69"/>
      <c r="I20" s="81"/>
      <c r="J20" s="69"/>
      <c r="K20" s="70"/>
    </row>
    <row r="21" spans="1:11" s="35" customFormat="1" ht="39.75" customHeight="1">
      <c r="A21" s="56">
        <v>12</v>
      </c>
      <c r="B21" s="66"/>
      <c r="C21" s="66"/>
      <c r="D21" s="67"/>
      <c r="E21" s="68"/>
      <c r="F21" s="80"/>
      <c r="G21" s="69"/>
      <c r="H21" s="69"/>
      <c r="I21" s="81"/>
      <c r="J21" s="69"/>
      <c r="K21" s="70"/>
    </row>
    <row r="22" spans="1:11" s="35" customFormat="1" ht="39.75" customHeight="1" thickBot="1">
      <c r="A22" s="55">
        <v>13</v>
      </c>
      <c r="B22" s="66"/>
      <c r="C22" s="66"/>
      <c r="D22" s="67"/>
      <c r="E22" s="68"/>
      <c r="F22" s="80"/>
      <c r="G22" s="69"/>
      <c r="H22" s="69"/>
      <c r="I22" s="81"/>
      <c r="J22" s="69"/>
      <c r="K22" s="70"/>
    </row>
    <row r="23" spans="1:11" s="35" customFormat="1" ht="39.75" customHeight="1">
      <c r="A23" s="56">
        <v>14</v>
      </c>
      <c r="B23" s="66"/>
      <c r="C23" s="66"/>
      <c r="D23" s="67"/>
      <c r="E23" s="68"/>
      <c r="F23" s="80"/>
      <c r="G23" s="69"/>
      <c r="H23" s="69"/>
      <c r="I23" s="81"/>
      <c r="J23" s="69"/>
      <c r="K23" s="70"/>
    </row>
    <row r="24" spans="1:11" s="35" customFormat="1" ht="39.75" customHeight="1" thickBot="1">
      <c r="A24" s="55">
        <v>15</v>
      </c>
      <c r="B24" s="66"/>
      <c r="C24" s="66"/>
      <c r="D24" s="67"/>
      <c r="E24" s="68"/>
      <c r="F24" s="80"/>
      <c r="G24" s="69"/>
      <c r="H24" s="69"/>
      <c r="I24" s="81"/>
      <c r="J24" s="69"/>
      <c r="K24" s="70"/>
    </row>
    <row r="25" spans="1:11" s="9" customFormat="1" ht="39.75" customHeight="1">
      <c r="A25" s="56">
        <v>16</v>
      </c>
      <c r="B25" s="66"/>
      <c r="C25" s="66"/>
      <c r="D25" s="67"/>
      <c r="E25" s="68"/>
      <c r="F25" s="80"/>
      <c r="G25" s="69"/>
      <c r="H25" s="69"/>
      <c r="I25" s="81"/>
      <c r="J25" s="69"/>
      <c r="K25" s="70"/>
    </row>
    <row r="26" spans="1:11" s="10" customFormat="1" ht="39.75" customHeight="1" thickBot="1">
      <c r="A26" s="55">
        <v>17</v>
      </c>
      <c r="B26" s="66"/>
      <c r="C26" s="66"/>
      <c r="D26" s="67"/>
      <c r="E26" s="68"/>
      <c r="F26" s="80"/>
      <c r="G26" s="69"/>
      <c r="H26" s="69"/>
      <c r="I26" s="81"/>
      <c r="J26" s="69"/>
      <c r="K26" s="70"/>
    </row>
    <row r="27" spans="1:11" s="9" customFormat="1" ht="39.75" customHeight="1">
      <c r="A27" s="56">
        <v>18</v>
      </c>
      <c r="B27" s="66"/>
      <c r="C27" s="66"/>
      <c r="D27" s="67"/>
      <c r="E27" s="68"/>
      <c r="F27" s="80"/>
      <c r="G27" s="69"/>
      <c r="H27" s="69"/>
      <c r="I27" s="81"/>
      <c r="J27" s="69"/>
      <c r="K27" s="71"/>
    </row>
    <row r="28" spans="1:11" s="9" customFormat="1" ht="39.75" customHeight="1" thickBot="1">
      <c r="A28" s="55">
        <v>19</v>
      </c>
      <c r="B28" s="66"/>
      <c r="C28" s="66"/>
      <c r="D28" s="67"/>
      <c r="E28" s="68"/>
      <c r="F28" s="80"/>
      <c r="G28" s="69"/>
      <c r="H28" s="69"/>
      <c r="I28" s="81"/>
      <c r="J28" s="69"/>
      <c r="K28" s="67"/>
    </row>
    <row r="29" spans="1:11" s="9" customFormat="1" ht="39.75" customHeight="1">
      <c r="A29" s="56">
        <v>20</v>
      </c>
      <c r="B29" s="66"/>
      <c r="C29" s="66"/>
      <c r="D29" s="67"/>
      <c r="E29" s="68"/>
      <c r="F29" s="80"/>
      <c r="G29" s="69"/>
      <c r="H29" s="69"/>
      <c r="I29" s="81"/>
      <c r="J29" s="69"/>
      <c r="K29" s="67"/>
    </row>
    <row r="30" spans="1:11" s="35" customFormat="1" ht="39.75" customHeight="1" thickBot="1">
      <c r="A30" s="55">
        <v>21</v>
      </c>
      <c r="B30" s="66"/>
      <c r="C30" s="66"/>
      <c r="D30" s="67"/>
      <c r="E30" s="68"/>
      <c r="F30" s="80"/>
      <c r="G30" s="69"/>
      <c r="H30" s="69"/>
      <c r="I30" s="81"/>
      <c r="J30" s="69"/>
      <c r="K30" s="70"/>
    </row>
    <row r="31" spans="1:11" s="35" customFormat="1" ht="39.75" customHeight="1">
      <c r="A31" s="56">
        <v>22</v>
      </c>
      <c r="B31" s="66"/>
      <c r="C31" s="66"/>
      <c r="D31" s="67"/>
      <c r="E31" s="68"/>
      <c r="F31" s="80"/>
      <c r="G31" s="69"/>
      <c r="H31" s="69"/>
      <c r="I31" s="81"/>
      <c r="J31" s="69"/>
      <c r="K31" s="70"/>
    </row>
    <row r="32" spans="1:11" s="35" customFormat="1" ht="39.75" customHeight="1" thickBot="1">
      <c r="A32" s="55">
        <v>23</v>
      </c>
      <c r="B32" s="66"/>
      <c r="C32" s="66"/>
      <c r="D32" s="67"/>
      <c r="E32" s="68"/>
      <c r="F32" s="80"/>
      <c r="G32" s="69"/>
      <c r="H32" s="69"/>
      <c r="I32" s="81"/>
      <c r="J32" s="69"/>
      <c r="K32" s="70"/>
    </row>
    <row r="33" spans="1:11" s="35" customFormat="1" ht="39.75" customHeight="1">
      <c r="A33" s="56">
        <v>24</v>
      </c>
      <c r="B33" s="66"/>
      <c r="C33" s="66"/>
      <c r="D33" s="67"/>
      <c r="E33" s="68"/>
      <c r="F33" s="80"/>
      <c r="G33" s="69"/>
      <c r="H33" s="69"/>
      <c r="I33" s="81"/>
      <c r="J33" s="69"/>
      <c r="K33" s="70"/>
    </row>
    <row r="34" spans="1:11" s="35" customFormat="1" ht="39.75" customHeight="1">
      <c r="A34" s="55">
        <v>25</v>
      </c>
      <c r="B34" s="66"/>
      <c r="C34" s="66"/>
      <c r="D34" s="67"/>
      <c r="E34" s="68"/>
      <c r="F34" s="80"/>
      <c r="G34" s="69"/>
      <c r="H34" s="69"/>
      <c r="I34" s="81"/>
      <c r="J34" s="69"/>
      <c r="K34" s="70"/>
    </row>
  </sheetData>
  <sheetProtection selectLockedCells="1" selectUnlockedCells="1"/>
  <mergeCells count="14">
    <mergeCell ref="G1:G8"/>
    <mergeCell ref="B1:F1"/>
    <mergeCell ref="C6:F6"/>
    <mergeCell ref="C5:F5"/>
    <mergeCell ref="J1:J8"/>
    <mergeCell ref="B5:B6"/>
    <mergeCell ref="B7:B8"/>
    <mergeCell ref="C7:D7"/>
    <mergeCell ref="E7:F7"/>
    <mergeCell ref="C8:D8"/>
    <mergeCell ref="E8:F8"/>
    <mergeCell ref="I1:I8"/>
    <mergeCell ref="H1:H8"/>
    <mergeCell ref="C3:F3"/>
  </mergeCells>
  <hyperlinks>
    <hyperlink ref="C6:F6" r:id="rId1" display="schiesssportleiter@kreisschuetzenverband-salzgitter.de"/>
    <hyperlink ref="C6" r:id="rId2" display="schiesssportleiter@kreisschuetzenverband-salzgitter.de"/>
  </hyperlinks>
  <printOptions/>
  <pageMargins left="0.3937007874015748" right="0" top="0.31496062992125984" bottom="0.5511811023622047" header="0.5118110236220472" footer="0.5118110236220472"/>
  <pageSetup horizontalDpi="300" verticalDpi="300" orientation="landscape" paperSize="9" scale="42" r:id="rId5"/>
  <headerFooter alignWithMargins="0">
    <oddFooter>&amp;CSeite &amp;P von &amp;N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Zeros="0" zoomScale="90" zoomScaleNormal="90" zoomScalePageLayoutView="0" workbookViewId="0" topLeftCell="A1">
      <selection activeCell="C3" sqref="C3:F3"/>
    </sheetView>
  </sheetViews>
  <sheetFormatPr defaultColWidth="22.421875" defaultRowHeight="12.75"/>
  <cols>
    <col min="1" max="1" width="9.421875" style="11" customWidth="1"/>
    <col min="2" max="2" width="22.421875" style="12" customWidth="1"/>
    <col min="3" max="3" width="26.7109375" style="12" customWidth="1"/>
    <col min="4" max="4" width="24.140625" style="12" customWidth="1"/>
    <col min="5" max="5" width="23.57421875" style="11" customWidth="1"/>
    <col min="6" max="6" width="14.28125" style="11" customWidth="1"/>
    <col min="7" max="253" width="12.57421875" style="12" customWidth="1"/>
    <col min="254" max="254" width="9.421875" style="12" customWidth="1"/>
    <col min="255" max="16384" width="22.421875" style="12" customWidth="1"/>
  </cols>
  <sheetData>
    <row r="1" spans="1:6" s="17" customFormat="1" ht="12.75">
      <c r="A1" s="13" t="s">
        <v>12</v>
      </c>
      <c r="B1" s="14" t="s">
        <v>2</v>
      </c>
      <c r="C1" s="15" t="s">
        <v>9</v>
      </c>
      <c r="D1" s="15" t="s">
        <v>13</v>
      </c>
      <c r="E1" s="15" t="s">
        <v>14</v>
      </c>
      <c r="F1" s="16" t="s">
        <v>15</v>
      </c>
    </row>
    <row r="2" spans="1:6" ht="12.75">
      <c r="A2" s="18">
        <v>31002</v>
      </c>
      <c r="B2" s="19" t="s">
        <v>16</v>
      </c>
      <c r="C2" s="20" t="s">
        <v>7</v>
      </c>
      <c r="D2" s="20" t="s">
        <v>17</v>
      </c>
      <c r="E2" s="21" t="s">
        <v>18</v>
      </c>
      <c r="F2" s="21"/>
    </row>
    <row r="3" spans="1:6" ht="12.75">
      <c r="A3" s="18">
        <v>31003</v>
      </c>
      <c r="B3" s="22" t="s">
        <v>19</v>
      </c>
      <c r="C3" s="23" t="s">
        <v>20</v>
      </c>
      <c r="D3" s="23" t="s">
        <v>21</v>
      </c>
      <c r="E3" s="24" t="s">
        <v>18</v>
      </c>
      <c r="F3" s="24">
        <v>338288</v>
      </c>
    </row>
    <row r="4" spans="1:6" ht="12.75">
      <c r="A4" s="18">
        <v>31005</v>
      </c>
      <c r="B4" s="25" t="s">
        <v>22</v>
      </c>
      <c r="C4" s="26" t="s">
        <v>23</v>
      </c>
      <c r="D4" s="26" t="s">
        <v>24</v>
      </c>
      <c r="E4" s="27" t="s">
        <v>25</v>
      </c>
      <c r="F4" s="27">
        <v>63205</v>
      </c>
    </row>
    <row r="5" spans="1:6" ht="12.75">
      <c r="A5" s="18">
        <v>31006</v>
      </c>
      <c r="B5" s="25" t="s">
        <v>26</v>
      </c>
      <c r="C5" s="26" t="s">
        <v>27</v>
      </c>
      <c r="D5" s="26" t="s">
        <v>28</v>
      </c>
      <c r="E5" s="27" t="s">
        <v>29</v>
      </c>
      <c r="F5" s="28">
        <v>852370</v>
      </c>
    </row>
    <row r="6" spans="1:6" ht="12.75">
      <c r="A6" s="18">
        <v>31007</v>
      </c>
      <c r="B6" s="25" t="s">
        <v>30</v>
      </c>
      <c r="C6" s="26" t="s">
        <v>31</v>
      </c>
      <c r="D6" s="26" t="s">
        <v>32</v>
      </c>
      <c r="E6" s="27" t="s">
        <v>25</v>
      </c>
      <c r="F6" s="27">
        <v>2234140</v>
      </c>
    </row>
    <row r="7" spans="1:6" ht="12.75">
      <c r="A7" s="18">
        <v>31008</v>
      </c>
      <c r="B7" s="25" t="s">
        <v>33</v>
      </c>
      <c r="C7" s="26" t="s">
        <v>34</v>
      </c>
      <c r="D7" s="26" t="s">
        <v>35</v>
      </c>
      <c r="E7" s="27" t="s">
        <v>25</v>
      </c>
      <c r="F7" s="29">
        <v>1754067837</v>
      </c>
    </row>
    <row r="8" spans="1:6" ht="12.75">
      <c r="A8" s="18">
        <v>31009</v>
      </c>
      <c r="B8" s="25" t="s">
        <v>36</v>
      </c>
      <c r="C8" s="26" t="s">
        <v>37</v>
      </c>
      <c r="D8" s="26" t="s">
        <v>38</v>
      </c>
      <c r="E8" s="27" t="s">
        <v>29</v>
      </c>
      <c r="F8" s="27">
        <v>50790</v>
      </c>
    </row>
    <row r="9" spans="1:6" ht="12.75">
      <c r="A9" s="18">
        <v>31010</v>
      </c>
      <c r="B9" s="25" t="s">
        <v>39</v>
      </c>
      <c r="C9" s="26" t="s">
        <v>40</v>
      </c>
      <c r="D9" s="26" t="s">
        <v>41</v>
      </c>
      <c r="E9" s="27" t="s">
        <v>42</v>
      </c>
      <c r="F9" s="27">
        <v>260890</v>
      </c>
    </row>
    <row r="10" spans="1:6" ht="12.75">
      <c r="A10" s="18">
        <v>31011</v>
      </c>
      <c r="B10" s="25" t="s">
        <v>43</v>
      </c>
      <c r="C10" s="26" t="s">
        <v>44</v>
      </c>
      <c r="D10" s="26" t="s">
        <v>45</v>
      </c>
      <c r="E10" s="27" t="s">
        <v>18</v>
      </c>
      <c r="F10" s="27">
        <v>9009411</v>
      </c>
    </row>
    <row r="11" spans="1:6" ht="12.75">
      <c r="A11" s="18">
        <v>31012</v>
      </c>
      <c r="B11" s="25" t="s">
        <v>46</v>
      </c>
      <c r="C11" s="26" t="s">
        <v>47</v>
      </c>
      <c r="D11" s="26" t="s">
        <v>48</v>
      </c>
      <c r="E11" s="27" t="s">
        <v>49</v>
      </c>
      <c r="F11" s="27">
        <v>27259</v>
      </c>
    </row>
    <row r="12" spans="1:6" ht="12.75">
      <c r="A12" s="18">
        <v>31013</v>
      </c>
      <c r="B12" s="25" t="s">
        <v>50</v>
      </c>
      <c r="C12" s="26" t="s">
        <v>51</v>
      </c>
      <c r="D12" s="26" t="s">
        <v>52</v>
      </c>
      <c r="E12" s="27" t="s">
        <v>29</v>
      </c>
      <c r="F12" s="27">
        <v>51889</v>
      </c>
    </row>
    <row r="13" spans="1:6" ht="12.75">
      <c r="A13" s="18">
        <v>31014</v>
      </c>
      <c r="B13" s="25" t="s">
        <v>53</v>
      </c>
      <c r="C13" s="26" t="s">
        <v>54</v>
      </c>
      <c r="D13" s="26" t="s">
        <v>55</v>
      </c>
      <c r="E13" s="27" t="s">
        <v>42</v>
      </c>
      <c r="F13" s="27">
        <v>229889</v>
      </c>
    </row>
    <row r="14" spans="1:6" ht="12.75">
      <c r="A14" s="18">
        <v>31015</v>
      </c>
      <c r="B14" s="25" t="s">
        <v>56</v>
      </c>
      <c r="C14" s="26" t="s">
        <v>57</v>
      </c>
      <c r="D14" s="26" t="s">
        <v>58</v>
      </c>
      <c r="E14" s="27" t="s">
        <v>18</v>
      </c>
      <c r="F14" s="27">
        <v>394339</v>
      </c>
    </row>
    <row r="15" spans="1:6" ht="12.75">
      <c r="A15" s="18">
        <v>31017</v>
      </c>
      <c r="B15" s="25" t="s">
        <v>59</v>
      </c>
      <c r="C15" s="26" t="s">
        <v>60</v>
      </c>
      <c r="D15" s="26" t="s">
        <v>61</v>
      </c>
      <c r="E15" s="27" t="s">
        <v>18</v>
      </c>
      <c r="F15" s="27">
        <v>4028276</v>
      </c>
    </row>
    <row r="16" spans="1:6" ht="12.75">
      <c r="A16" s="18">
        <v>31018</v>
      </c>
      <c r="B16" s="25" t="s">
        <v>62</v>
      </c>
      <c r="C16" s="26" t="s">
        <v>63</v>
      </c>
      <c r="D16" s="26" t="s">
        <v>64</v>
      </c>
      <c r="E16" s="27" t="s">
        <v>18</v>
      </c>
      <c r="F16" s="27">
        <v>338531</v>
      </c>
    </row>
    <row r="17" spans="1:6" ht="12.75">
      <c r="A17" s="18">
        <v>31019</v>
      </c>
      <c r="B17" s="25" t="s">
        <v>65</v>
      </c>
      <c r="C17" s="26" t="s">
        <v>66</v>
      </c>
      <c r="D17" s="26" t="s">
        <v>67</v>
      </c>
      <c r="E17" s="27" t="s">
        <v>49</v>
      </c>
      <c r="F17" s="51">
        <v>70561</v>
      </c>
    </row>
    <row r="18" spans="1:6" ht="12.75">
      <c r="A18" s="18">
        <v>31020</v>
      </c>
      <c r="B18" s="25" t="s">
        <v>68</v>
      </c>
      <c r="C18" s="26" t="s">
        <v>69</v>
      </c>
      <c r="D18" s="26" t="s">
        <v>70</v>
      </c>
      <c r="E18" s="50" t="s">
        <v>71</v>
      </c>
      <c r="F18" s="53">
        <v>2256518</v>
      </c>
    </row>
    <row r="19" spans="1:6" ht="12.75">
      <c r="A19" s="18">
        <v>31021</v>
      </c>
      <c r="B19" s="22" t="s">
        <v>72</v>
      </c>
      <c r="C19" s="23" t="s">
        <v>73</v>
      </c>
      <c r="D19" s="23" t="s">
        <v>74</v>
      </c>
      <c r="E19" s="24" t="s">
        <v>75</v>
      </c>
      <c r="F19" s="52">
        <v>267260</v>
      </c>
    </row>
    <row r="20" spans="1:6" ht="12.75">
      <c r="A20" s="18">
        <v>31022</v>
      </c>
      <c r="B20" s="25" t="s">
        <v>76</v>
      </c>
      <c r="C20" s="26" t="s">
        <v>77</v>
      </c>
      <c r="D20" s="26" t="s">
        <v>78</v>
      </c>
      <c r="E20" s="27" t="s">
        <v>49</v>
      </c>
      <c r="F20" s="27" t="s">
        <v>79</v>
      </c>
    </row>
    <row r="21" spans="1:6" ht="12.75">
      <c r="A21" s="18">
        <v>31024</v>
      </c>
      <c r="B21" s="22" t="s">
        <v>80</v>
      </c>
      <c r="C21" s="23" t="s">
        <v>81</v>
      </c>
      <c r="D21" s="23" t="s">
        <v>82</v>
      </c>
      <c r="E21" s="24" t="s">
        <v>42</v>
      </c>
      <c r="F21" s="24" t="s">
        <v>83</v>
      </c>
    </row>
    <row r="22" spans="1:6" ht="12.75">
      <c r="A22" s="18">
        <v>31025</v>
      </c>
      <c r="B22" s="25" t="s">
        <v>84</v>
      </c>
      <c r="C22" s="26" t="s">
        <v>85</v>
      </c>
      <c r="D22" s="26" t="s">
        <v>86</v>
      </c>
      <c r="E22" s="27" t="s">
        <v>18</v>
      </c>
      <c r="F22" s="27">
        <v>905013</v>
      </c>
    </row>
    <row r="23" spans="1:6" ht="12.75">
      <c r="A23" s="18">
        <v>31026</v>
      </c>
      <c r="B23" s="22" t="s">
        <v>87</v>
      </c>
      <c r="C23" s="23" t="s">
        <v>88</v>
      </c>
      <c r="D23" s="23" t="s">
        <v>89</v>
      </c>
      <c r="E23" s="24" t="s">
        <v>18</v>
      </c>
      <c r="F23" s="24">
        <v>91627</v>
      </c>
    </row>
    <row r="24" spans="1:6" ht="12.75">
      <c r="A24" s="18">
        <v>31027</v>
      </c>
      <c r="B24" s="25" t="s">
        <v>90</v>
      </c>
      <c r="C24" s="26" t="s">
        <v>91</v>
      </c>
      <c r="D24" s="26" t="s">
        <v>92</v>
      </c>
      <c r="E24" s="27" t="s">
        <v>93</v>
      </c>
      <c r="F24" s="27"/>
    </row>
    <row r="25" spans="1:6" ht="12.75">
      <c r="A25" s="18">
        <v>31031</v>
      </c>
      <c r="B25" s="30" t="s">
        <v>94</v>
      </c>
      <c r="C25" s="31" t="s">
        <v>95</v>
      </c>
      <c r="D25" s="31" t="s">
        <v>96</v>
      </c>
      <c r="E25" s="32" t="s">
        <v>18</v>
      </c>
      <c r="F25" s="32">
        <v>34971</v>
      </c>
    </row>
    <row r="26" spans="1:6" ht="12.75">
      <c r="A26" s="33" t="s">
        <v>97</v>
      </c>
      <c r="B26" s="34" t="s">
        <v>98</v>
      </c>
      <c r="C26" s="36" t="s">
        <v>111</v>
      </c>
      <c r="D26" s="36" t="s">
        <v>112</v>
      </c>
      <c r="E26" s="27" t="s">
        <v>25</v>
      </c>
      <c r="F26" s="27">
        <v>179703</v>
      </c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</sheetData>
  <sheetProtection sheet="1" selectLockedCells="1" selectUnlockedCells="1"/>
  <printOptions/>
  <pageMargins left="0.2" right="0.49027777777777776" top="0.9847222222222223" bottom="0.9569444444444445" header="0.49236111111111114" footer="0.49236111111111114"/>
  <pageSetup fitToHeight="1" fitToWidth="1" horizontalDpi="300" verticalDpi="300" orientation="landscape" paperSize="9"/>
  <headerFooter alignWithMargins="0">
    <oddHeader>&amp;C&amp;"Arial,Fett"&amp;12KSV Salzgitter
Vereinsschießsportleiter</oddHeader>
    <oddFooter xml:space="preserve">&amp;L&amp;8&amp;F erstellt von O.Menzel&amp;R&amp;8Stand: &amp;D     &amp;T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B3" sqref="B3:J3"/>
    </sheetView>
  </sheetViews>
  <sheetFormatPr defaultColWidth="11.421875" defaultRowHeight="12.75"/>
  <cols>
    <col min="1" max="3" width="11.421875" style="39" customWidth="1"/>
    <col min="4" max="4" width="22.7109375" style="39" bestFit="1" customWidth="1"/>
    <col min="5" max="7" width="6.57421875" style="39" customWidth="1"/>
    <col min="8" max="8" width="8.8515625" style="39" customWidth="1"/>
    <col min="9" max="9" width="6.57421875" style="39" customWidth="1"/>
    <col min="10" max="10" width="8.8515625" style="39" customWidth="1"/>
    <col min="11" max="16384" width="11.421875" style="39" customWidth="1"/>
  </cols>
  <sheetData>
    <row r="1" spans="1:11" ht="23.25">
      <c r="A1" s="37"/>
      <c r="B1" s="110" t="s">
        <v>99</v>
      </c>
      <c r="C1" s="111"/>
      <c r="D1" s="111"/>
      <c r="E1" s="111"/>
      <c r="F1" s="111"/>
      <c r="G1" s="111"/>
      <c r="H1" s="111"/>
      <c r="I1" s="111"/>
      <c r="J1" s="112"/>
      <c r="K1" s="38"/>
    </row>
    <row r="2" spans="1:11" ht="13.5" thickBot="1">
      <c r="A2" s="40"/>
      <c r="B2" s="40"/>
      <c r="C2" s="41"/>
      <c r="D2" s="41"/>
      <c r="E2" s="41"/>
      <c r="F2" s="41"/>
      <c r="G2" s="41"/>
      <c r="H2" s="41"/>
      <c r="I2" s="41"/>
      <c r="J2" s="42"/>
      <c r="K2" s="42"/>
    </row>
    <row r="3" spans="1:11" ht="27.75" thickBot="1">
      <c r="A3" s="40"/>
      <c r="B3" s="113">
        <v>2017</v>
      </c>
      <c r="C3" s="114"/>
      <c r="D3" s="114"/>
      <c r="E3" s="114"/>
      <c r="F3" s="114"/>
      <c r="G3" s="114"/>
      <c r="H3" s="114"/>
      <c r="I3" s="114"/>
      <c r="J3" s="115"/>
      <c r="K3" s="42"/>
    </row>
    <row r="4" spans="1:11" ht="18.75" thickBot="1">
      <c r="A4" s="40"/>
      <c r="B4" s="43"/>
      <c r="C4" s="44"/>
      <c r="D4" s="44"/>
      <c r="E4" s="44"/>
      <c r="F4" s="44"/>
      <c r="G4" s="41"/>
      <c r="H4" s="41"/>
      <c r="I4" s="41"/>
      <c r="J4" s="42"/>
      <c r="K4" s="42"/>
    </row>
    <row r="5" spans="1:11" ht="21" customHeight="1" thickBot="1">
      <c r="A5" s="40"/>
      <c r="B5" s="116" t="s">
        <v>100</v>
      </c>
      <c r="C5" s="117"/>
      <c r="D5" s="120" t="s">
        <v>11</v>
      </c>
      <c r="E5" s="120" t="s">
        <v>101</v>
      </c>
      <c r="F5" s="120"/>
      <c r="G5" s="120"/>
      <c r="H5" s="122" t="s">
        <v>102</v>
      </c>
      <c r="I5" s="122"/>
      <c r="J5" s="123"/>
      <c r="K5" s="42"/>
    </row>
    <row r="6" spans="1:11" ht="13.5" thickBot="1">
      <c r="A6" s="40"/>
      <c r="B6" s="118"/>
      <c r="C6" s="119"/>
      <c r="D6" s="120"/>
      <c r="E6" s="120"/>
      <c r="F6" s="120"/>
      <c r="G6" s="120"/>
      <c r="H6" s="122"/>
      <c r="I6" s="122"/>
      <c r="J6" s="123"/>
      <c r="K6" s="42"/>
    </row>
    <row r="7" spans="1:11" ht="12.75">
      <c r="A7" s="40"/>
      <c r="B7" s="118"/>
      <c r="C7" s="119"/>
      <c r="D7" s="121"/>
      <c r="E7" s="121"/>
      <c r="F7" s="121"/>
      <c r="G7" s="121"/>
      <c r="H7" s="117"/>
      <c r="I7" s="117"/>
      <c r="J7" s="124"/>
      <c r="K7" s="42"/>
    </row>
    <row r="8" spans="1:11" ht="21.75" customHeight="1" thickBot="1">
      <c r="A8" s="105" t="s">
        <v>1</v>
      </c>
      <c r="B8" s="45" t="s">
        <v>106</v>
      </c>
      <c r="C8" s="125" t="s">
        <v>1</v>
      </c>
      <c r="D8" s="126"/>
      <c r="E8" s="47"/>
      <c r="F8" s="48" t="s">
        <v>110</v>
      </c>
      <c r="G8" s="49">
        <v>12</v>
      </c>
      <c r="H8" s="48"/>
      <c r="I8" s="46"/>
      <c r="J8" s="48">
        <f>B3-G8</f>
        <v>2005</v>
      </c>
      <c r="K8" s="107" t="s">
        <v>1</v>
      </c>
    </row>
    <row r="9" spans="1:11" ht="21.75" customHeight="1" thickBot="1">
      <c r="A9" s="106"/>
      <c r="B9" s="45" t="s">
        <v>107</v>
      </c>
      <c r="C9" s="125" t="s">
        <v>1</v>
      </c>
      <c r="D9" s="126"/>
      <c r="E9" s="47"/>
      <c r="F9" s="48"/>
      <c r="G9" s="49">
        <v>11</v>
      </c>
      <c r="H9" s="48"/>
      <c r="I9" s="46"/>
      <c r="J9" s="48">
        <f>B3-G9</f>
        <v>2006</v>
      </c>
      <c r="K9" s="108"/>
    </row>
    <row r="10" spans="1:11" ht="21.75" customHeight="1" thickBot="1">
      <c r="A10" s="106"/>
      <c r="B10" s="45" t="s">
        <v>108</v>
      </c>
      <c r="C10" s="125" t="s">
        <v>1</v>
      </c>
      <c r="D10" s="126"/>
      <c r="E10" s="47"/>
      <c r="F10" s="48"/>
      <c r="G10" s="49">
        <v>10</v>
      </c>
      <c r="H10" s="48"/>
      <c r="I10" s="46"/>
      <c r="J10" s="48">
        <f>B3-G10</f>
        <v>2007</v>
      </c>
      <c r="K10" s="108"/>
    </row>
    <row r="11" spans="1:11" ht="21.75" customHeight="1" thickBot="1">
      <c r="A11" s="106"/>
      <c r="B11" s="45" t="s">
        <v>109</v>
      </c>
      <c r="C11" s="125" t="s">
        <v>1</v>
      </c>
      <c r="D11" s="126"/>
      <c r="E11" s="47"/>
      <c r="F11" s="48"/>
      <c r="G11" s="49">
        <v>9</v>
      </c>
      <c r="H11" s="48"/>
      <c r="I11" s="46"/>
      <c r="J11" s="48">
        <f>B3-G11</f>
        <v>2008</v>
      </c>
      <c r="K11" s="108"/>
    </row>
    <row r="12" spans="1:11" ht="21.75" customHeight="1" thickBot="1">
      <c r="A12" s="106"/>
      <c r="B12" s="45" t="s">
        <v>114</v>
      </c>
      <c r="C12" s="125" t="s">
        <v>1</v>
      </c>
      <c r="D12" s="126"/>
      <c r="E12" s="47"/>
      <c r="F12" s="48"/>
      <c r="G12" s="49">
        <v>8</v>
      </c>
      <c r="H12" s="48"/>
      <c r="I12" s="46"/>
      <c r="J12" s="48">
        <f>B3-G12</f>
        <v>2009</v>
      </c>
      <c r="K12" s="108"/>
    </row>
    <row r="13" spans="1:11" ht="21.75" customHeight="1" thickBot="1">
      <c r="A13" s="106"/>
      <c r="B13" s="45" t="s">
        <v>115</v>
      </c>
      <c r="C13" s="125" t="s">
        <v>1</v>
      </c>
      <c r="D13" s="126"/>
      <c r="E13" s="47"/>
      <c r="F13" s="48"/>
      <c r="G13" s="49">
        <v>7</v>
      </c>
      <c r="H13" s="48"/>
      <c r="I13" s="46"/>
      <c r="J13" s="48">
        <f>B3-G13</f>
        <v>2010</v>
      </c>
      <c r="K13" s="108"/>
    </row>
    <row r="14" spans="1:11" ht="21.75" customHeight="1" thickBot="1">
      <c r="A14" s="106"/>
      <c r="B14" s="45" t="s">
        <v>116</v>
      </c>
      <c r="C14" s="127" t="s">
        <v>1</v>
      </c>
      <c r="D14" s="128"/>
      <c r="E14" s="47"/>
      <c r="F14" s="48" t="s">
        <v>117</v>
      </c>
      <c r="G14" s="49">
        <v>6</v>
      </c>
      <c r="H14" s="48"/>
      <c r="I14" s="46"/>
      <c r="J14" s="48">
        <f>B3-G14</f>
        <v>2011</v>
      </c>
      <c r="K14" s="109"/>
    </row>
  </sheetData>
  <sheetProtection sheet="1" objects="1" scenarios="1" selectLockedCells="1"/>
  <mergeCells count="15">
    <mergeCell ref="C8:D8"/>
    <mergeCell ref="C9:D9"/>
    <mergeCell ref="C10:D10"/>
    <mergeCell ref="C11:D11"/>
    <mergeCell ref="C12:D12"/>
    <mergeCell ref="A8:A14"/>
    <mergeCell ref="K8:K14"/>
    <mergeCell ref="B1:J1"/>
    <mergeCell ref="B3:J3"/>
    <mergeCell ref="B5:C7"/>
    <mergeCell ref="D5:D7"/>
    <mergeCell ref="E5:G7"/>
    <mergeCell ref="H5:J7"/>
    <mergeCell ref="C13:D13"/>
    <mergeCell ref="C14:D1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80" r:id="rId1"/>
  <headerFooter alignWithMargins="0">
    <oddHeader>&amp;R&amp;D</oddHeader>
    <oddFooter>&amp;L&amp;8KSV Salzgitter e.V.
Kreisschießsportleiter
Oliver Menzel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Tomaschek</dc:creator>
  <cp:keywords/>
  <dc:description/>
  <cp:lastModifiedBy>Michael</cp:lastModifiedBy>
  <cp:lastPrinted>2015-09-24T19:23:43Z</cp:lastPrinted>
  <dcterms:created xsi:type="dcterms:W3CDTF">2015-11-18T10:07:29Z</dcterms:created>
  <dcterms:modified xsi:type="dcterms:W3CDTF">2016-11-19T10:46:26Z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